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Impôts\T1\Documents annuels et feuilles de travail\2023\Annexes pour client\"/>
    </mc:Choice>
  </mc:AlternateContent>
  <xr:revisionPtr revIDLastSave="0" documentId="13_ncr:1_{A43BFC4B-453E-43B7-92A3-4CF229E39490}" xr6:coauthVersionLast="47" xr6:coauthVersionMax="47" xr10:uidLastSave="{00000000-0000-0000-0000-000000000000}"/>
  <bookViews>
    <workbookView xWindow="28680" yWindow="-120" windowWidth="29040" windowHeight="15840" tabRatio="601" firstSheet="2" activeTab="2" xr2:uid="{00000000-000D-0000-FFFF-FFFF00000000}"/>
  </bookViews>
  <sheets>
    <sheet name="T776" sheetId="5" state="hidden" r:id="rId1"/>
    <sheet name="Fonctionnement" sheetId="7" state="hidden" r:id="rId2"/>
    <sheet name="Total" sheetId="1" r:id="rId3"/>
    <sheet name="Revenus" sheetId="2" r:id="rId4"/>
    <sheet name="Dépenses" sheetId="3" r:id="rId5"/>
    <sheet name="Coûts capitalisables" sheetId="4" r:id="rId6"/>
    <sheet name="Entretiens avec MOD (TP-1086)" sheetId="6" r:id="rId7"/>
  </sheets>
  <definedNames>
    <definedName name="État">Total!$C$9</definedName>
    <definedName name="MOD_1">'Entretiens avec MOD (TP-1086)'!$A$4</definedName>
    <definedName name="MOD_1_Somme1">'Entretiens avec MOD (TP-1086)'!$G$4</definedName>
    <definedName name="MOD_10">'Entretiens avec MOD (TP-1086)'!$A$13</definedName>
    <definedName name="MOD_10_Somme10">'Entretiens avec MOD (TP-1086)'!$G$13</definedName>
    <definedName name="MOD_2">'Entretiens avec MOD (TP-1086)'!$A$5</definedName>
    <definedName name="MOD_2_Somme2">'Entretiens avec MOD (TP-1086)'!$G$5</definedName>
    <definedName name="MOD_3">'Entretiens avec MOD (TP-1086)'!$A$6</definedName>
    <definedName name="MOD_3_Somme3">'Entretiens avec MOD (TP-1086)'!$G$6</definedName>
    <definedName name="MOD_4">'Entretiens avec MOD (TP-1086)'!$A$7</definedName>
    <definedName name="MOD_4_Somme4">'Entretiens avec MOD (TP-1086)'!$G$7</definedName>
    <definedName name="MOD_5">'Entretiens avec MOD (TP-1086)'!$A$8</definedName>
    <definedName name="MOD_5_Somme5">'Entretiens avec MOD (TP-1086)'!$G$8</definedName>
    <definedName name="MOD_6">'Entretiens avec MOD (TP-1086)'!$A$9</definedName>
    <definedName name="MOD_6_Somme6">'Entretiens avec MOD (TP-1086)'!$G$9</definedName>
    <definedName name="MOD_7">'Entretiens avec MOD (TP-1086)'!$A$10</definedName>
    <definedName name="MOD_7_Somme7">'Entretiens avec MOD (TP-1086)'!$G$10</definedName>
    <definedName name="MOD_8">'Entretiens avec MOD (TP-1086)'!$A$11</definedName>
    <definedName name="MOD_8_Somme8">'Entretiens avec MOD (TP-1086)'!$G$11</definedName>
    <definedName name="MOD_9">'Entretiens avec MOD (TP-1086)'!$A$12</definedName>
    <definedName name="MOD_9_Somme9">'Entretiens avec MOD (TP-1086)'!$G$12</definedName>
    <definedName name="_xlnm.Print_Area" localSheetId="4">Dépenses!$A$2:$O$81</definedName>
    <definedName name="_xlnm.Print_Area" localSheetId="2">Total!$A$1:$F$43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3" l="1"/>
  <c r="A12" i="1"/>
  <c r="B61" i="5"/>
  <c r="B56" i="5"/>
  <c r="B51" i="5"/>
  <c r="B46" i="5"/>
  <c r="B41" i="5"/>
  <c r="B36" i="5"/>
  <c r="B31" i="5"/>
  <c r="B26" i="5"/>
  <c r="B21" i="5"/>
  <c r="B16" i="5"/>
  <c r="F16" i="5" s="1"/>
  <c r="I13" i="6"/>
  <c r="I12" i="6"/>
  <c r="I11" i="6"/>
  <c r="I10" i="6"/>
  <c r="I9" i="6"/>
  <c r="I8" i="6"/>
  <c r="I7" i="6"/>
  <c r="I6" i="6"/>
  <c r="I5" i="6"/>
  <c r="I4" i="6"/>
  <c r="B60" i="5"/>
  <c r="B55" i="5"/>
  <c r="B50" i="5"/>
  <c r="B45" i="5"/>
  <c r="B40" i="5"/>
  <c r="B35" i="5"/>
  <c r="B30" i="5"/>
  <c r="B59" i="5"/>
  <c r="B54" i="5"/>
  <c r="B49" i="5"/>
  <c r="B44" i="5"/>
  <c r="B39" i="5"/>
  <c r="B34" i="5"/>
  <c r="B29" i="5"/>
  <c r="B62" i="5"/>
  <c r="B57" i="5"/>
  <c r="B52" i="5"/>
  <c r="B47" i="5"/>
  <c r="B42" i="5"/>
  <c r="B37" i="5"/>
  <c r="B32" i="5"/>
  <c r="B63" i="5"/>
  <c r="A63" i="5"/>
  <c r="A62" i="5"/>
  <c r="A61" i="5"/>
  <c r="A60" i="5"/>
  <c r="A59" i="5"/>
  <c r="B58" i="5"/>
  <c r="A58" i="5"/>
  <c r="A57" i="5"/>
  <c r="A56" i="5"/>
  <c r="A55" i="5"/>
  <c r="A54" i="5"/>
  <c r="B53" i="5"/>
  <c r="A53" i="5"/>
  <c r="A52" i="5"/>
  <c r="A51" i="5"/>
  <c r="A50" i="5"/>
  <c r="A49" i="5"/>
  <c r="B48" i="5"/>
  <c r="A48" i="5"/>
  <c r="A47" i="5"/>
  <c r="A46" i="5"/>
  <c r="A45" i="5"/>
  <c r="A44" i="5"/>
  <c r="B43" i="5"/>
  <c r="A43" i="5"/>
  <c r="A42" i="5"/>
  <c r="A41" i="5"/>
  <c r="A40" i="5"/>
  <c r="A39" i="5"/>
  <c r="B38" i="5"/>
  <c r="A38" i="5"/>
  <c r="A37" i="5"/>
  <c r="A36" i="5"/>
  <c r="A35" i="5"/>
  <c r="A34" i="5"/>
  <c r="B33" i="5"/>
  <c r="A33" i="5"/>
  <c r="A32" i="5"/>
  <c r="A31" i="5"/>
  <c r="A30" i="5"/>
  <c r="A29" i="5"/>
  <c r="B27" i="5"/>
  <c r="H13" i="6"/>
  <c r="H12" i="6"/>
  <c r="H11" i="6"/>
  <c r="H10" i="6"/>
  <c r="H9" i="6"/>
  <c r="H8" i="6"/>
  <c r="H7" i="6"/>
  <c r="H6" i="6"/>
  <c r="H5" i="6"/>
  <c r="H4" i="6"/>
  <c r="B28" i="5"/>
  <c r="B25" i="5"/>
  <c r="B24" i="5"/>
  <c r="A28" i="5"/>
  <c r="A27" i="5"/>
  <c r="A26" i="5"/>
  <c r="A25" i="5"/>
  <c r="A24" i="5"/>
  <c r="B23" i="5"/>
  <c r="B22" i="5"/>
  <c r="B20" i="5"/>
  <c r="B19" i="5"/>
  <c r="A23" i="5"/>
  <c r="A22" i="5"/>
  <c r="A21" i="5"/>
  <c r="A20" i="5"/>
  <c r="A19" i="5"/>
  <c r="A16" i="5"/>
  <c r="B18" i="5"/>
  <c r="B17" i="5"/>
  <c r="B15" i="5"/>
  <c r="B14" i="5"/>
  <c r="A18" i="5"/>
  <c r="A17" i="5"/>
  <c r="A15" i="5"/>
  <c r="A14" i="5"/>
  <c r="A13" i="5"/>
  <c r="A12" i="5"/>
  <c r="A11" i="5"/>
  <c r="A10" i="5"/>
  <c r="A9" i="5"/>
  <c r="A8" i="5"/>
  <c r="A7" i="5"/>
  <c r="A6" i="5"/>
  <c r="A5" i="5"/>
  <c r="A4" i="5"/>
  <c r="A3" i="5"/>
  <c r="A2" i="5"/>
  <c r="N11" i="2"/>
  <c r="N10" i="2"/>
  <c r="N9" i="2"/>
  <c r="N8" i="2"/>
  <c r="N7" i="2"/>
  <c r="N6" i="2"/>
  <c r="M12" i="2"/>
  <c r="L12" i="2"/>
  <c r="K12" i="2"/>
  <c r="J12" i="2"/>
  <c r="I12" i="2"/>
  <c r="H12" i="2"/>
  <c r="G12" i="2"/>
  <c r="F12" i="2"/>
  <c r="E12" i="2"/>
  <c r="D12" i="2"/>
  <c r="C12" i="2"/>
  <c r="B12" i="2"/>
  <c r="N81" i="3"/>
  <c r="M81" i="3"/>
  <c r="L81" i="3"/>
  <c r="C28" i="1" s="1"/>
  <c r="B11" i="5" s="1"/>
  <c r="K81" i="3"/>
  <c r="J81" i="3"/>
  <c r="C26" i="1" s="1"/>
  <c r="B9" i="5" s="1"/>
  <c r="I81" i="3"/>
  <c r="H81" i="3"/>
  <c r="G81" i="3"/>
  <c r="F81" i="3"/>
  <c r="E81" i="3"/>
  <c r="D81" i="3"/>
  <c r="C20" i="1" s="1"/>
  <c r="B3" i="5" s="1"/>
  <c r="O75" i="3"/>
  <c r="O74" i="3"/>
  <c r="O73" i="3"/>
  <c r="O72" i="3"/>
  <c r="O71" i="3"/>
  <c r="O69" i="3"/>
  <c r="O66" i="3"/>
  <c r="O65" i="3"/>
  <c r="O59" i="3"/>
  <c r="O54" i="3"/>
  <c r="O55" i="3"/>
  <c r="O56" i="3"/>
  <c r="O57" i="3"/>
  <c r="O53" i="3"/>
  <c r="O48" i="3"/>
  <c r="O49" i="3"/>
  <c r="O50" i="3"/>
  <c r="O47" i="3"/>
  <c r="O42" i="3"/>
  <c r="O43" i="3"/>
  <c r="O44" i="3"/>
  <c r="O45" i="3"/>
  <c r="O41" i="3"/>
  <c r="O36" i="3"/>
  <c r="O37" i="3"/>
  <c r="O38" i="3"/>
  <c r="O39" i="3"/>
  <c r="O35" i="3"/>
  <c r="O30" i="3"/>
  <c r="O31" i="3"/>
  <c r="O32" i="3"/>
  <c r="O33" i="3"/>
  <c r="O24" i="3"/>
  <c r="O25" i="3"/>
  <c r="O26" i="3"/>
  <c r="O27" i="3"/>
  <c r="O23" i="3"/>
  <c r="O18" i="3"/>
  <c r="O19" i="3"/>
  <c r="O20" i="3"/>
  <c r="O21" i="3"/>
  <c r="O17" i="3"/>
  <c r="O12" i="3"/>
  <c r="O13" i="3"/>
  <c r="O14" i="3"/>
  <c r="O15" i="3"/>
  <c r="O11" i="3"/>
  <c r="O9" i="3"/>
  <c r="O8" i="3"/>
  <c r="O7" i="3"/>
  <c r="O6" i="3"/>
  <c r="O5" i="3"/>
  <c r="N12" i="2" l="1"/>
  <c r="C16" i="1" s="1"/>
  <c r="D17" i="1" s="1"/>
  <c r="B2" i="5" s="1"/>
  <c r="C21" i="1"/>
  <c r="B4" i="5" s="1"/>
  <c r="C22" i="1"/>
  <c r="B5" i="5" s="1"/>
  <c r="C23" i="1"/>
  <c r="B6" i="5" s="1"/>
  <c r="C24" i="1"/>
  <c r="B7" i="5" s="1"/>
  <c r="C25" i="1"/>
  <c r="B8" i="5" s="1"/>
  <c r="C27" i="1"/>
  <c r="B10" i="5" s="1"/>
  <c r="C29" i="1"/>
  <c r="B12" i="5" s="1"/>
  <c r="C30" i="1"/>
  <c r="B13" i="5" s="1"/>
  <c r="O67" i="3"/>
  <c r="O68" i="3"/>
  <c r="O60" i="3"/>
  <c r="O61" i="3"/>
  <c r="O62" i="3"/>
  <c r="D31" i="1" l="1"/>
  <c r="D33" i="1" s="1"/>
  <c r="O29" i="3"/>
  <c r="O63" i="3" l="1"/>
  <c r="O51" i="3"/>
  <c r="O80" i="3" l="1"/>
  <c r="O79" i="3"/>
  <c r="O78" i="3"/>
  <c r="O77" i="3"/>
  <c r="O76" i="3"/>
  <c r="O81" i="3" l="1"/>
</calcChain>
</file>

<file path=xl/sharedStrings.xml><?xml version="1.0" encoding="utf-8"?>
<sst xmlns="http://schemas.openxmlformats.org/spreadsheetml/2006/main" count="312" uniqueCount="119">
  <si>
    <t>Dépenses:</t>
  </si>
  <si>
    <t>Revenus:</t>
  </si>
  <si>
    <t>Loyers:</t>
  </si>
  <si>
    <t>Date</t>
  </si>
  <si>
    <t>Total</t>
  </si>
  <si>
    <t>Description</t>
  </si>
  <si>
    <t>Février</t>
  </si>
  <si>
    <t>Mars</t>
  </si>
  <si>
    <t>Avril</t>
  </si>
  <si>
    <t>Mai</t>
  </si>
  <si>
    <t>Juin</t>
  </si>
  <si>
    <t>Juillet</t>
  </si>
  <si>
    <t>Août</t>
  </si>
  <si>
    <t>Honoraire, frais de comptable ou juridique</t>
  </si>
  <si>
    <t>Impôts fonciers</t>
  </si>
  <si>
    <t>Autres dépenses</t>
  </si>
  <si>
    <t>Sept</t>
  </si>
  <si>
    <t>Oct</t>
  </si>
  <si>
    <t>D45</t>
  </si>
  <si>
    <t>D46</t>
  </si>
  <si>
    <t>D47</t>
  </si>
  <si>
    <t>D48</t>
  </si>
  <si>
    <t>D49</t>
  </si>
  <si>
    <t>Nov</t>
  </si>
  <si>
    <t>Janvier</t>
  </si>
  <si>
    <t>Dépenses et revenus des loyers</t>
  </si>
  <si>
    <t>Déc</t>
  </si>
  <si>
    <t>#1</t>
  </si>
  <si>
    <t>Adresse de l'immeuble</t>
  </si>
  <si>
    <t>Revenus :</t>
  </si>
  <si>
    <t>Loyers</t>
  </si>
  <si>
    <t>Publicité</t>
  </si>
  <si>
    <t>Assurances</t>
  </si>
  <si>
    <t>Intérêts</t>
  </si>
  <si>
    <t>Entretien et réparations</t>
  </si>
  <si>
    <t>Autres dépenses :</t>
  </si>
  <si>
    <t>#2</t>
  </si>
  <si>
    <t>#3</t>
  </si>
  <si>
    <t>#4</t>
  </si>
  <si>
    <t>#5</t>
  </si>
  <si>
    <t>#6</t>
  </si>
  <si>
    <t xml:space="preserve">Nom du client : </t>
  </si>
  <si>
    <t xml:space="preserve">Année fiscale : </t>
  </si>
  <si>
    <t>Fournitures et frais de bureau</t>
  </si>
  <si>
    <t>Salaires, traitements et avantages</t>
  </si>
  <si>
    <t>Frais de voyage</t>
  </si>
  <si>
    <t>Services publics (électricité et chauffage)</t>
  </si>
  <si>
    <t>Septembre</t>
  </si>
  <si>
    <t>Octobre</t>
  </si>
  <si>
    <t>Novembre</t>
  </si>
  <si>
    <t>Décembre</t>
  </si>
  <si>
    <t>No. d'app.</t>
  </si>
  <si>
    <t>Revenus de location</t>
  </si>
  <si>
    <t>Honoraires professionnels</t>
  </si>
  <si>
    <t>Salaires, traitement et avantages</t>
  </si>
  <si>
    <t>Dépenses</t>
  </si>
  <si>
    <t xml:space="preserve">Adresse  : </t>
  </si>
  <si>
    <t>Si vous habitez  l'immeuble, veuillez indiquer quelle proportion représente votre logement sur la superficie totale de l'immeuble</t>
  </si>
  <si>
    <t>Bâtiment</t>
  </si>
  <si>
    <t>Terrain</t>
  </si>
  <si>
    <t>Stationnement</t>
  </si>
  <si>
    <t>Autres</t>
  </si>
  <si>
    <t>Mobiliers</t>
  </si>
  <si>
    <t>Équipements</t>
  </si>
  <si>
    <t>Cat. Fiscale</t>
  </si>
  <si>
    <t>A/D</t>
  </si>
  <si>
    <t>Disposition</t>
  </si>
  <si>
    <t>Date acquisition</t>
  </si>
  <si>
    <t>Date disposition</t>
  </si>
  <si>
    <t>Si vous avez engagé des frais pour faire réaliser des travaux de rénovation ou d'amélioration sur un de vos immeubles à revenu locatif, vous devez nous communiquer les détails, via le formulaire (TP-1086).
 * Notez qu'uniquement les factures qui contiennent des frais de main-d'oeuvre doivent être inscrites.
Si vous avez acheté ou vendu un immeuble locatif pendant l'année civile, joindre ces documents :
- Compte de taxes municipales;
- Contrat d'achat ou de vente;
- Document de la prime d'assurance SCHL, s'il y a lieu;
- Frais de notaire;
- Droits de mutations immobilières (taxe de bienvenue).</t>
  </si>
  <si>
    <t>Si vous êtes copropriétaire, veuillez indiquer quelle proportion représente votre part dans l'immeuble</t>
  </si>
  <si>
    <t>Revenus</t>
  </si>
  <si>
    <t>Frais de bureau</t>
  </si>
  <si>
    <t>Honoraires</t>
  </si>
  <si>
    <t>Réparation</t>
  </si>
  <si>
    <t>Salaires</t>
  </si>
  <si>
    <t>Frais de déplacement</t>
  </si>
  <si>
    <t>Services publics</t>
  </si>
  <si>
    <t>T776[</t>
  </si>
  <si>
    <t>].Fed.Toasra17</t>
  </si>
  <si>
    <t>].Fed.Toasra65</t>
  </si>
  <si>
    <t>].Fed.Toasra63</t>
  </si>
  <si>
    <t>].Fed.Toasra62</t>
  </si>
  <si>
    <t>].Fed.Toasra69</t>
  </si>
  <si>
    <t>].Fed.Toasra70</t>
  </si>
  <si>
    <t>].Fed.Toasra61</t>
  </si>
  <si>
    <t>].Fed.Toasra71</t>
  </si>
  <si>
    <t>].Fed.Toasra60</t>
  </si>
  <si>
    <t>].Fed.Toasra223</t>
  </si>
  <si>
    <t>].Fed.Toasra64</t>
  </si>
  <si>
    <t>].OthExp[1].Fed.Toaoxp2</t>
  </si>
  <si>
    <t>Numéro d'état dans Taxprep (réservé au comptable)</t>
  </si>
  <si>
    <t>Adresse postale de l'entreprise ou du particulier</t>
  </si>
  <si>
    <t>Code postal de l'entreprise ou du particulier</t>
  </si>
  <si>
    <t>NAS ???</t>
  </si>
  <si>
    <t>Somme payée pour les travaux</t>
  </si>
  <si>
    <t>].Que.TP1086.TP1086SectionIII[</t>
  </si>
  <si>
    <t>].Toaqca7</t>
  </si>
  <si>
    <t>].Toaqca8</t>
  </si>
  <si>
    <t>].Toaqca11</t>
  </si>
  <si>
    <t>].Toaqca12</t>
  </si>
  <si>
    <t>].Toaqca9</t>
  </si>
  <si>
    <r>
      <t xml:space="preserve">Numéro de TVQ de l'entreprise ou du particulier </t>
    </r>
    <r>
      <rPr>
        <b/>
        <sz val="10"/>
        <color theme="0"/>
        <rFont val="Arial"/>
        <family val="2"/>
      </rPr>
      <t>(sans le TQ000?)</t>
    </r>
  </si>
  <si>
    <t>Servicas776</t>
  </si>
  <si>
    <t>NE RIEN INSCRIREOU SUPPRIMER CETTE FEUILLE SVP</t>
  </si>
  <si>
    <t>Renseignements sur les entretiens comportant de la main-d'œuvre</t>
  </si>
  <si>
    <t>Nom de la personne ou de l'entreprise qui a effectué les travaux</t>
  </si>
  <si>
    <t>Coût</t>
  </si>
  <si>
    <t>Importation dans Taxprep version "classique"</t>
  </si>
  <si>
    <t>-</t>
  </si>
  <si>
    <t>Il est maintenant possible d'importer les résultats directement dans la version "classique" de Taxprep. Pour la version "Taxprep Ifirm", cette possibilité n'est pas encore disponible.</t>
  </si>
  <si>
    <t>Dans Taxprep, veuillez sélectionner le bon contribuable.</t>
  </si>
  <si>
    <t>Dans le menu Fichier, veuillez sélectionner la rubrique Importation, puis Classeur Microsoft Excel (*.xls*)…</t>
  </si>
  <si>
    <t>Dans la fenêtre qui s'ouvre, veuillez sélectionner le fichier Excel de votre client et faire Ouvrir, puis répondre par l'affirmative à la question d'importation dans la déclaration courante.</t>
  </si>
  <si>
    <t>Les données contenues dans l'onglet Entretiens avec MOD (TP-1086) ainsi que les totaux de la comptabilité seront importés.</t>
  </si>
  <si>
    <t>Une validation après importation vous est fortement suggérée afin de déceler toute anomalie.</t>
  </si>
  <si>
    <t xml:space="preserve">Avant de procéder à l'importation dans Taxprep, vous devez indiquer au fichier dans quel numéro d'état vous voulez l'importer en accédant à l'onglet Total à la cellule C9. </t>
  </si>
  <si>
    <r>
      <rPr>
        <b/>
        <i/>
        <u/>
        <sz val="10"/>
        <color rgb="FFFF0000"/>
        <rFont val="Arial"/>
        <family val="2"/>
      </rPr>
      <t>IMPORTANT</t>
    </r>
    <r>
      <rPr>
        <sz val="10"/>
        <rFont val="Arial"/>
        <family val="2"/>
      </rPr>
      <t xml:space="preserve"> - Si lors de l'importation vous recevez plusieurs messages d'erreurs indiquant que le champ est non disponible, c'est que vous avez omis d'inscrire le numéro d'état à la cellule C9 de l'onglet Total ou le numéro inscrit n'existe pas dans Taxprep.</t>
    </r>
  </si>
  <si>
    <r>
      <rPr>
        <b/>
        <i/>
        <u/>
        <sz val="10"/>
        <color rgb="FFFF0000"/>
        <rFont val="Arial"/>
        <family val="2"/>
      </rPr>
      <t>IMPORTANT</t>
    </r>
    <r>
      <rPr>
        <sz val="10"/>
        <rFont val="Arial"/>
        <family val="2"/>
      </rPr>
      <t xml:space="preserve"> - Les informations concernant les coûts capitalisables NE SONT PAS importées. Vous devez les inscrire manuellement.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</si>
</sst>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 * #,##0.00_)\ &quot;$&quot;_ ;_ * \(#,##0.00\)\ &quot;$&quot;_ ;_ * &quot;-&quot;??_)\ &quot;$&quot;_ ;_ @_ "/>
    <numFmt numFmtId="164" formatCode="_ * #,##0.00_)\ _$_ ;_ * \(#,##0.00\)\ _$_ ;_ * &quot;-&quot;??_)\ _$_ ;_ @_ "/>
    <numFmt numFmtId="165" formatCode="#,##0.00&quot; $&quot;"/>
    <numFmt numFmtId="166" formatCode="#,##0.00\ _$"/>
    <numFmt numFmtId="167" formatCode="#,##0&quot; $&quot;"/>
  </numFmts>
  <fonts count="21" x14ac:knownFonts="1"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sz val="10"/>
      <color indexed="2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color indexed="23"/>
      <name val="Arial"/>
      <family val="2"/>
    </font>
    <font>
      <u/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6"/>
      <color rgb="FFFF0000"/>
      <name val="Arial"/>
      <family val="2"/>
    </font>
    <font>
      <sz val="12"/>
      <color theme="0"/>
      <name val="Arial"/>
      <family val="2"/>
    </font>
    <font>
      <b/>
      <u/>
      <sz val="10"/>
      <color rgb="FF0070C0"/>
      <name val="Arial"/>
      <family val="2"/>
    </font>
    <font>
      <sz val="10"/>
      <color rgb="FF0070C0"/>
      <name val="Arial"/>
      <family val="2"/>
    </font>
    <font>
      <b/>
      <i/>
      <u/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ill="0" applyBorder="0" applyAlignment="0" applyProtection="0"/>
    <xf numFmtId="44" fontId="1" fillId="0" borderId="0" applyFill="0" applyBorder="0" applyAlignment="0" applyProtection="0"/>
    <xf numFmtId="9" fontId="1" fillId="0" borderId="0" applyFont="0" applyFill="0" applyBorder="0" applyAlignment="0" applyProtection="0"/>
  </cellStyleXfs>
  <cellXfs count="124">
    <xf numFmtId="0" fontId="0" fillId="0" borderId="0" xfId="0"/>
    <xf numFmtId="166" fontId="7" fillId="0" borderId="0" xfId="0" applyNumberFormat="1" applyFont="1"/>
    <xf numFmtId="166" fontId="8" fillId="0" borderId="0" xfId="0" applyNumberFormat="1" applyFont="1"/>
    <xf numFmtId="0" fontId="8" fillId="0" borderId="1" xfId="0" applyFont="1" applyBorder="1" applyAlignment="1">
      <alignment horizontal="center"/>
    </xf>
    <xf numFmtId="166" fontId="8" fillId="0" borderId="0" xfId="0" applyNumberFormat="1" applyFont="1" applyAlignment="1">
      <alignment horizontal="center"/>
    </xf>
    <xf numFmtId="164" fontId="8" fillId="0" borderId="1" xfId="1" applyFont="1" applyBorder="1" applyAlignment="1">
      <alignment horizontal="center"/>
    </xf>
    <xf numFmtId="0" fontId="8" fillId="0" borderId="0" xfId="0" applyFont="1" applyAlignment="1">
      <alignment horizontal="center"/>
    </xf>
    <xf numFmtId="164" fontId="8" fillId="0" borderId="0" xfId="1" applyFont="1" applyAlignment="1">
      <alignment horizontal="center"/>
    </xf>
    <xf numFmtId="44" fontId="8" fillId="2" borderId="1" xfId="2" applyFont="1" applyFill="1" applyBorder="1"/>
    <xf numFmtId="16" fontId="0" fillId="0" borderId="1" xfId="0" applyNumberFormat="1" applyBorder="1" applyAlignment="1">
      <alignment horizontal="center"/>
    </xf>
    <xf numFmtId="164" fontId="0" fillId="0" borderId="1" xfId="1" applyFont="1" applyBorder="1" applyAlignment="1">
      <alignment horizontal="center"/>
    </xf>
    <xf numFmtId="0" fontId="0" fillId="0" borderId="1" xfId="0" applyBorder="1" applyAlignment="1">
      <alignment horizontal="center"/>
    </xf>
    <xf numFmtId="166" fontId="9" fillId="0" borderId="0" xfId="0" applyNumberFormat="1" applyFont="1"/>
    <xf numFmtId="0" fontId="4" fillId="0" borderId="0" xfId="0" applyFont="1"/>
    <xf numFmtId="0" fontId="11" fillId="0" borderId="0" xfId="0" applyFont="1" applyProtection="1">
      <protection locked="0"/>
    </xf>
    <xf numFmtId="164" fontId="0" fillId="0" borderId="1" xfId="1" applyFont="1" applyFill="1" applyBorder="1" applyAlignment="1">
      <alignment horizontal="center"/>
    </xf>
    <xf numFmtId="0" fontId="9" fillId="0" borderId="0" xfId="0" applyFont="1"/>
    <xf numFmtId="44" fontId="8" fillId="0" borderId="1" xfId="2" applyFont="1" applyFill="1" applyBorder="1"/>
    <xf numFmtId="44" fontId="6" fillId="0" borderId="1" xfId="2" applyFont="1" applyFill="1" applyBorder="1"/>
    <xf numFmtId="44" fontId="0" fillId="0" borderId="1" xfId="2" applyFont="1" applyFill="1" applyBorder="1"/>
    <xf numFmtId="44" fontId="9" fillId="4" borderId="1" xfId="2" applyFont="1" applyFill="1" applyBorder="1"/>
    <xf numFmtId="164" fontId="1" fillId="3" borderId="1" xfId="1" applyFill="1" applyBorder="1" applyAlignment="1">
      <alignment horizontal="center"/>
    </xf>
    <xf numFmtId="44" fontId="0" fillId="4" borderId="1" xfId="2" applyFont="1" applyFill="1" applyBorder="1"/>
    <xf numFmtId="44" fontId="0" fillId="0" borderId="1" xfId="2" applyFont="1" applyBorder="1"/>
    <xf numFmtId="44" fontId="9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166" fontId="12" fillId="3" borderId="1" xfId="0" applyNumberFormat="1" applyFont="1" applyFill="1" applyBorder="1"/>
    <xf numFmtId="166" fontId="9" fillId="5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/>
    </xf>
    <xf numFmtId="166" fontId="9" fillId="5" borderId="1" xfId="0" applyNumberFormat="1" applyFont="1" applyFill="1" applyBorder="1" applyAlignment="1">
      <alignment horizontal="center" vertical="center" wrapText="1"/>
    </xf>
    <xf numFmtId="167" fontId="9" fillId="5" borderId="1" xfId="0" applyNumberFormat="1" applyFont="1" applyFill="1" applyBorder="1" applyAlignment="1">
      <alignment horizontal="center"/>
    </xf>
    <xf numFmtId="0" fontId="4" fillId="6" borderId="0" xfId="0" applyFont="1" applyFill="1"/>
    <xf numFmtId="0" fontId="10" fillId="6" borderId="0" xfId="0" applyFont="1" applyFill="1"/>
    <xf numFmtId="0" fontId="9" fillId="6" borderId="0" xfId="0" applyFont="1" applyFill="1"/>
    <xf numFmtId="0" fontId="9" fillId="6" borderId="0" xfId="0" applyFont="1" applyFill="1" applyAlignment="1">
      <alignment horizontal="center"/>
    </xf>
    <xf numFmtId="0" fontId="0" fillId="6" borderId="1" xfId="0" applyFill="1" applyBorder="1" applyAlignment="1">
      <alignment horizontal="center"/>
    </xf>
    <xf numFmtId="164" fontId="0" fillId="6" borderId="1" xfId="0" applyNumberFormat="1" applyFill="1" applyBorder="1"/>
    <xf numFmtId="44" fontId="0" fillId="6" borderId="1" xfId="0" applyNumberFormat="1" applyFill="1" applyBorder="1"/>
    <xf numFmtId="0" fontId="0" fillId="6" borderId="0" xfId="0" applyFill="1"/>
    <xf numFmtId="0" fontId="11" fillId="6" borderId="0" xfId="0" applyFont="1" applyFill="1" applyProtection="1">
      <protection locked="0"/>
    </xf>
    <xf numFmtId="165" fontId="10" fillId="6" borderId="0" xfId="0" applyNumberFormat="1" applyFont="1" applyFill="1"/>
    <xf numFmtId="167" fontId="10" fillId="6" borderId="0" xfId="0" applyNumberFormat="1" applyFont="1" applyFill="1"/>
    <xf numFmtId="1" fontId="0" fillId="0" borderId="1" xfId="1" applyNumberFormat="1" applyFont="1" applyBorder="1" applyAlignment="1">
      <alignment horizontal="center"/>
    </xf>
    <xf numFmtId="1" fontId="0" fillId="0" borderId="1" xfId="1" applyNumberFormat="1" applyFont="1" applyFill="1" applyBorder="1" applyAlignment="1">
      <alignment horizontal="center"/>
    </xf>
    <xf numFmtId="1" fontId="9" fillId="4" borderId="1" xfId="2" applyNumberFormat="1" applyFont="1" applyFill="1" applyBorder="1" applyAlignment="1">
      <alignment horizontal="center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0" fillId="0" borderId="10" xfId="0" applyBorder="1" applyProtection="1">
      <protection locked="0"/>
    </xf>
    <xf numFmtId="0" fontId="9" fillId="0" borderId="0" xfId="0" applyFont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wrapText="1"/>
    </xf>
    <xf numFmtId="0" fontId="9" fillId="0" borderId="0" xfId="0" applyFont="1" applyAlignment="1">
      <alignment horizontal="center" vertical="center"/>
    </xf>
    <xf numFmtId="0" fontId="10" fillId="6" borderId="0" xfId="0" applyFont="1" applyFill="1" applyAlignment="1">
      <alignment wrapText="1"/>
    </xf>
    <xf numFmtId="39" fontId="10" fillId="6" borderId="0" xfId="0" applyNumberFormat="1" applyFont="1" applyFill="1" applyAlignment="1">
      <alignment wrapText="1"/>
    </xf>
    <xf numFmtId="39" fontId="0" fillId="0" borderId="0" xfId="0" applyNumberFormat="1" applyAlignment="1">
      <alignment wrapText="1"/>
    </xf>
    <xf numFmtId="39" fontId="0" fillId="0" borderId="0" xfId="0" applyNumberFormat="1"/>
    <xf numFmtId="0" fontId="15" fillId="6" borderId="0" xfId="0" applyFont="1" applyFill="1"/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 wrapText="1"/>
      <protection locked="0"/>
    </xf>
    <xf numFmtId="39" fontId="0" fillId="0" borderId="1" xfId="0" applyNumberFormat="1" applyBorder="1" applyAlignment="1" applyProtection="1">
      <alignment wrapText="1"/>
      <protection locked="0"/>
    </xf>
    <xf numFmtId="0" fontId="0" fillId="8" borderId="0" xfId="0" applyFill="1"/>
    <xf numFmtId="0" fontId="16" fillId="8" borderId="0" xfId="0" applyFont="1" applyFill="1"/>
    <xf numFmtId="0" fontId="0" fillId="0" borderId="5" xfId="0" applyBorder="1"/>
    <xf numFmtId="0" fontId="0" fillId="0" borderId="6" xfId="0" applyBorder="1"/>
    <xf numFmtId="0" fontId="2" fillId="0" borderId="0" xfId="0" applyFont="1"/>
    <xf numFmtId="0" fontId="0" fillId="0" borderId="8" xfId="0" applyBorder="1"/>
    <xf numFmtId="0" fontId="9" fillId="0" borderId="0" xfId="0" applyFont="1" applyAlignment="1">
      <alignment horizontal="right"/>
    </xf>
    <xf numFmtId="0" fontId="0" fillId="0" borderId="10" xfId="0" applyBorder="1"/>
    <xf numFmtId="0" fontId="9" fillId="0" borderId="8" xfId="0" applyFont="1" applyBorder="1"/>
    <xf numFmtId="0" fontId="9" fillId="0" borderId="10" xfId="0" applyFont="1" applyBorder="1"/>
    <xf numFmtId="0" fontId="9" fillId="0" borderId="8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Alignment="1">
      <alignment horizontal="left"/>
    </xf>
    <xf numFmtId="165" fontId="0" fillId="0" borderId="0" xfId="0" applyNumberFormat="1"/>
    <xf numFmtId="0" fontId="0" fillId="0" borderId="8" xfId="0" applyBorder="1" applyAlignment="1">
      <alignment horizontal="right"/>
    </xf>
    <xf numFmtId="0" fontId="0" fillId="0" borderId="0" xfId="0" applyAlignment="1">
      <alignment horizontal="right"/>
    </xf>
    <xf numFmtId="165" fontId="9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13" fillId="0" borderId="0" xfId="0" applyFont="1" applyAlignment="1">
      <alignment horizontal="right"/>
    </xf>
    <xf numFmtId="165" fontId="0" fillId="0" borderId="0" xfId="0" applyNumberFormat="1" applyAlignment="1">
      <alignment horizontal="right"/>
    </xf>
    <xf numFmtId="165" fontId="4" fillId="0" borderId="0" xfId="0" applyNumberFormat="1" applyFont="1"/>
    <xf numFmtId="165" fontId="9" fillId="0" borderId="9" xfId="0" applyNumberFormat="1" applyFont="1" applyBorder="1" applyAlignment="1">
      <alignment horizontal="right"/>
    </xf>
    <xf numFmtId="165" fontId="9" fillId="0" borderId="11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top" wrapText="1"/>
    </xf>
    <xf numFmtId="0" fontId="17" fillId="0" borderId="0" xfId="0" applyFont="1"/>
    <xf numFmtId="0" fontId="9" fillId="5" borderId="1" xfId="0" applyFont="1" applyFill="1" applyBorder="1" applyAlignment="1">
      <alignment horizontal="center" vertical="center" wrapText="1"/>
    </xf>
    <xf numFmtId="0" fontId="18" fillId="0" borderId="0" xfId="0" applyFont="1"/>
    <xf numFmtId="0" fontId="19" fillId="0" borderId="0" xfId="0" applyFont="1"/>
    <xf numFmtId="0" fontId="1" fillId="0" borderId="0" xfId="0" quotePrefix="1" applyFont="1" applyAlignment="1">
      <alignment horizontal="center" vertical="top"/>
    </xf>
    <xf numFmtId="0" fontId="1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2" fillId="7" borderId="5" xfId="0" applyFont="1" applyFill="1" applyBorder="1" applyAlignment="1">
      <alignment horizontal="left" vertical="top" wrapText="1"/>
    </xf>
    <xf numFmtId="0" fontId="2" fillId="7" borderId="6" xfId="0" applyFont="1" applyFill="1" applyBorder="1" applyAlignment="1">
      <alignment horizontal="left" vertical="top" wrapText="1"/>
    </xf>
    <xf numFmtId="0" fontId="2" fillId="7" borderId="7" xfId="0" applyFont="1" applyFill="1" applyBorder="1" applyAlignment="1">
      <alignment horizontal="left" vertical="top" wrapText="1"/>
    </xf>
    <xf numFmtId="0" fontId="2" fillId="7" borderId="8" xfId="0" applyFont="1" applyFill="1" applyBorder="1" applyAlignment="1">
      <alignment horizontal="left" vertical="top" wrapText="1"/>
    </xf>
    <xf numFmtId="0" fontId="2" fillId="7" borderId="0" xfId="0" applyFont="1" applyFill="1" applyAlignment="1">
      <alignment horizontal="left" vertical="top" wrapText="1"/>
    </xf>
    <xf numFmtId="0" fontId="2" fillId="7" borderId="10" xfId="0" applyFont="1" applyFill="1" applyBorder="1" applyAlignment="1">
      <alignment horizontal="left" vertical="top" wrapText="1"/>
    </xf>
    <xf numFmtId="0" fontId="2" fillId="7" borderId="12" xfId="0" applyFont="1" applyFill="1" applyBorder="1" applyAlignment="1">
      <alignment horizontal="left" vertical="top" wrapText="1"/>
    </xf>
    <xf numFmtId="0" fontId="2" fillId="7" borderId="2" xfId="0" applyFont="1" applyFill="1" applyBorder="1" applyAlignment="1">
      <alignment horizontal="left" vertical="top" wrapText="1"/>
    </xf>
    <xf numFmtId="0" fontId="2" fillId="7" borderId="9" xfId="0" applyFont="1" applyFill="1" applyBorder="1" applyAlignment="1">
      <alignment horizontal="left" vertical="top" wrapText="1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9" fontId="0" fillId="8" borderId="10" xfId="3" applyFont="1" applyFill="1" applyBorder="1" applyAlignment="1" applyProtection="1">
      <alignment horizontal="center"/>
      <protection locked="0"/>
    </xf>
    <xf numFmtId="9" fontId="0" fillId="8" borderId="9" xfId="3" applyFont="1" applyFill="1" applyBorder="1" applyAlignment="1" applyProtection="1">
      <alignment horizontal="center"/>
      <protection locked="0"/>
    </xf>
    <xf numFmtId="0" fontId="9" fillId="0" borderId="8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44" fontId="10" fillId="4" borderId="1" xfId="0" applyNumberFormat="1" applyFont="1" applyFill="1" applyBorder="1" applyAlignment="1">
      <alignment horizontal="center"/>
    </xf>
    <xf numFmtId="44" fontId="10" fillId="4" borderId="3" xfId="0" applyNumberFormat="1" applyFont="1" applyFill="1" applyBorder="1" applyAlignment="1">
      <alignment horizontal="center"/>
    </xf>
    <xf numFmtId="44" fontId="10" fillId="4" borderId="4" xfId="0" applyNumberFormat="1" applyFont="1" applyFill="1" applyBorder="1" applyAlignment="1">
      <alignment horizontal="center"/>
    </xf>
    <xf numFmtId="44" fontId="9" fillId="4" borderId="1" xfId="0" applyNumberFormat="1" applyFont="1" applyFill="1" applyBorder="1" applyAlignment="1">
      <alignment horizontal="center"/>
    </xf>
  </cellXfs>
  <cellStyles count="4">
    <cellStyle name="Milliers" xfId="1" builtinId="3"/>
    <cellStyle name="Monétaire" xfId="2" builtinId="4"/>
    <cellStyle name="Normal" xfId="0" builtinId="0"/>
    <cellStyle name="Pourcentage" xfId="3" builtinId="5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85726</xdr:colOff>
      <xdr:row>1</xdr:row>
      <xdr:rowOff>38101</xdr:rowOff>
    </xdr:from>
    <xdr:to>
      <xdr:col>1</xdr:col>
      <xdr:colOff>2495550</xdr:colOff>
      <xdr:row>6</xdr:row>
      <xdr:rowOff>127050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FC91EAE5-CA4C-DA70-2215-91064EB4BB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6" y="200026"/>
          <a:ext cx="2781299" cy="8985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156883</xdr:rowOff>
    </xdr:from>
    <xdr:to>
      <xdr:col>1</xdr:col>
      <xdr:colOff>2218765</xdr:colOff>
      <xdr:row>7</xdr:row>
      <xdr:rowOff>11724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A07040A8-D412-4856-AE93-1E7FD480C9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37883"/>
          <a:ext cx="2498912" cy="8073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C895E-57AC-4037-9E8C-86A313666691}">
  <dimension ref="A1:L63"/>
  <sheetViews>
    <sheetView workbookViewId="0"/>
  </sheetViews>
  <sheetFormatPr baseColWidth="10" defaultRowHeight="12.75" x14ac:dyDescent="0.2"/>
  <cols>
    <col min="1" max="1" width="44" bestFit="1" customWidth="1"/>
    <col min="2" max="2" width="27.85546875" customWidth="1"/>
    <col min="10" max="10" width="44" bestFit="1" customWidth="1"/>
    <col min="11" max="11" width="38.28515625" bestFit="1" customWidth="1"/>
  </cols>
  <sheetData>
    <row r="1" spans="1:12" ht="20.25" x14ac:dyDescent="0.3">
      <c r="D1" s="63" t="s">
        <v>104</v>
      </c>
      <c r="E1" s="63"/>
      <c r="F1" s="63"/>
      <c r="G1" s="63"/>
      <c r="H1" s="63"/>
      <c r="I1" s="62"/>
      <c r="J1" s="62"/>
    </row>
    <row r="2" spans="1:12" x14ac:dyDescent="0.2">
      <c r="A2" t="str">
        <f t="shared" ref="A2:A13" si="0">+J2&amp;État&amp;K2</f>
        <v>T776[].Fed.Toasra17</v>
      </c>
      <c r="B2">
        <f>+Total!D17</f>
        <v>0</v>
      </c>
      <c r="C2" t="s">
        <v>71</v>
      </c>
      <c r="J2" t="s">
        <v>78</v>
      </c>
      <c r="K2" t="s">
        <v>79</v>
      </c>
    </row>
    <row r="3" spans="1:12" x14ac:dyDescent="0.2">
      <c r="A3" t="str">
        <f t="shared" si="0"/>
        <v>T776[].Fed.Toasra65</v>
      </c>
      <c r="B3">
        <f>+Total!C20</f>
        <v>0</v>
      </c>
      <c r="C3" t="s">
        <v>31</v>
      </c>
      <c r="J3" t="s">
        <v>78</v>
      </c>
      <c r="K3" t="s">
        <v>80</v>
      </c>
    </row>
    <row r="4" spans="1:12" x14ac:dyDescent="0.2">
      <c r="A4" t="str">
        <f t="shared" si="0"/>
        <v>T776[].Fed.Toasra63</v>
      </c>
      <c r="B4">
        <f>+Total!C21</f>
        <v>0</v>
      </c>
      <c r="C4" t="s">
        <v>32</v>
      </c>
      <c r="J4" t="s">
        <v>78</v>
      </c>
      <c r="K4" t="s">
        <v>81</v>
      </c>
    </row>
    <row r="5" spans="1:12" x14ac:dyDescent="0.2">
      <c r="A5" t="str">
        <f t="shared" si="0"/>
        <v>T776[].Fed.Toasra62</v>
      </c>
      <c r="B5">
        <f>+Total!C22</f>
        <v>0</v>
      </c>
      <c r="C5" t="s">
        <v>33</v>
      </c>
      <c r="J5" t="s">
        <v>78</v>
      </c>
      <c r="K5" t="s">
        <v>82</v>
      </c>
    </row>
    <row r="6" spans="1:12" x14ac:dyDescent="0.2">
      <c r="A6" t="str">
        <f t="shared" si="0"/>
        <v>T776[].Fed.Toasra69</v>
      </c>
      <c r="B6">
        <f>+Total!C23</f>
        <v>0</v>
      </c>
      <c r="C6" t="s">
        <v>72</v>
      </c>
      <c r="J6" t="s">
        <v>78</v>
      </c>
      <c r="K6" t="s">
        <v>83</v>
      </c>
    </row>
    <row r="7" spans="1:12" x14ac:dyDescent="0.2">
      <c r="A7" t="str">
        <f t="shared" si="0"/>
        <v>T776[].Fed.Toasra70</v>
      </c>
      <c r="B7">
        <f>+Total!C24</f>
        <v>0</v>
      </c>
      <c r="C7" t="s">
        <v>73</v>
      </c>
      <c r="J7" t="s">
        <v>78</v>
      </c>
      <c r="K7" t="s">
        <v>84</v>
      </c>
    </row>
    <row r="8" spans="1:12" x14ac:dyDescent="0.2">
      <c r="A8" t="str">
        <f t="shared" si="0"/>
        <v>T776[].Fed.Toasra61</v>
      </c>
      <c r="B8">
        <f>+Total!C25</f>
        <v>0</v>
      </c>
      <c r="C8" t="s">
        <v>74</v>
      </c>
      <c r="J8" t="s">
        <v>78</v>
      </c>
      <c r="K8" t="s">
        <v>85</v>
      </c>
    </row>
    <row r="9" spans="1:12" x14ac:dyDescent="0.2">
      <c r="A9" t="str">
        <f t="shared" si="0"/>
        <v>T776[].Fed.Toasra71</v>
      </c>
      <c r="B9">
        <f>+Total!C26</f>
        <v>0</v>
      </c>
      <c r="C9" t="s">
        <v>75</v>
      </c>
      <c r="J9" t="s">
        <v>78</v>
      </c>
      <c r="K9" t="s">
        <v>86</v>
      </c>
    </row>
    <row r="10" spans="1:12" x14ac:dyDescent="0.2">
      <c r="A10" t="str">
        <f t="shared" si="0"/>
        <v>T776[].Fed.Toasra60</v>
      </c>
      <c r="B10">
        <f>+Total!C27</f>
        <v>0</v>
      </c>
      <c r="C10" t="s">
        <v>14</v>
      </c>
      <c r="J10" t="s">
        <v>78</v>
      </c>
      <c r="K10" t="s">
        <v>87</v>
      </c>
    </row>
    <row r="11" spans="1:12" x14ac:dyDescent="0.2">
      <c r="A11" t="str">
        <f t="shared" si="0"/>
        <v>T776[].Fed.Toasra223</v>
      </c>
      <c r="B11">
        <f>+Total!C28</f>
        <v>0</v>
      </c>
      <c r="C11" t="s">
        <v>76</v>
      </c>
      <c r="J11" t="s">
        <v>78</v>
      </c>
      <c r="K11" t="s">
        <v>88</v>
      </c>
    </row>
    <row r="12" spans="1:12" x14ac:dyDescent="0.2">
      <c r="A12" t="str">
        <f t="shared" si="0"/>
        <v>T776[].Fed.Toasra64</v>
      </c>
      <c r="B12">
        <f>+Total!C29</f>
        <v>0</v>
      </c>
      <c r="C12" t="s">
        <v>77</v>
      </c>
      <c r="J12" t="s">
        <v>78</v>
      </c>
      <c r="K12" t="s">
        <v>89</v>
      </c>
    </row>
    <row r="13" spans="1:12" x14ac:dyDescent="0.2">
      <c r="A13" t="str">
        <f t="shared" si="0"/>
        <v>T776[].OthExp[1].Fed.Toaoxp2</v>
      </c>
      <c r="B13">
        <f>+Total!C30</f>
        <v>0</v>
      </c>
      <c r="C13" t="s">
        <v>15</v>
      </c>
      <c r="J13" t="s">
        <v>78</v>
      </c>
      <c r="K13" t="s">
        <v>90</v>
      </c>
    </row>
    <row r="14" spans="1:12" x14ac:dyDescent="0.2">
      <c r="A14" t="str">
        <f>IF(MOD_1_Somme1=0,"",+J14&amp;État&amp;K14&amp;MOD_1&amp;L14)</f>
        <v/>
      </c>
      <c r="B14" t="str">
        <f>IF(MOD_1_Somme1=0,"",+'Entretiens avec MOD (TP-1086)'!B4)</f>
        <v/>
      </c>
      <c r="J14" t="s">
        <v>78</v>
      </c>
      <c r="K14" t="s">
        <v>96</v>
      </c>
      <c r="L14" t="s">
        <v>97</v>
      </c>
    </row>
    <row r="15" spans="1:12" x14ac:dyDescent="0.2">
      <c r="A15" t="str">
        <f>IF(MOD_1_Somme1=0,"",+J15&amp;État&amp;K15&amp;MOD_1&amp;L15)</f>
        <v/>
      </c>
      <c r="B15" t="str">
        <f>IF(MOD_1_Somme1=0,"",+'Entretiens avec MOD (TP-1086)'!C4)</f>
        <v/>
      </c>
      <c r="J15" t="s">
        <v>78</v>
      </c>
      <c r="K15" t="s">
        <v>96</v>
      </c>
      <c r="L15" t="s">
        <v>98</v>
      </c>
    </row>
    <row r="16" spans="1:12" x14ac:dyDescent="0.2">
      <c r="A16" t="str">
        <f>IF(MOD_1_Somme1=0,"",+J16&amp;État&amp;K16&amp;MOD_1&amp;L16)</f>
        <v/>
      </c>
      <c r="B16" t="str">
        <f>IF(MOD_1_Somme1=0,"",+UPPER('Entretiens avec MOD (TP-1086)'!D4))</f>
        <v/>
      </c>
      <c r="F16" t="str">
        <f>UPPER(B16)</f>
        <v/>
      </c>
      <c r="J16" t="s">
        <v>78</v>
      </c>
      <c r="K16" t="s">
        <v>96</v>
      </c>
      <c r="L16" t="s">
        <v>101</v>
      </c>
    </row>
    <row r="17" spans="1:12" x14ac:dyDescent="0.2">
      <c r="A17" t="str">
        <f>IF(MOD_1_Somme1=0,"",+J17&amp;État&amp;K17&amp;MOD_1&amp;L17)</f>
        <v/>
      </c>
      <c r="B17" t="str">
        <f>IF(MOD_1_Somme1=0,"",LEFT('Entretiens avec MOD (TP-1086)'!F4,10)&amp;"TQ0001")</f>
        <v/>
      </c>
      <c r="J17" t="s">
        <v>78</v>
      </c>
      <c r="K17" t="s">
        <v>96</v>
      </c>
      <c r="L17" t="s">
        <v>99</v>
      </c>
    </row>
    <row r="18" spans="1:12" x14ac:dyDescent="0.2">
      <c r="A18" t="str">
        <f>IF(MOD_1_Somme1=0,"",+J18&amp;État&amp;K18&amp;MOD_1&amp;L18)</f>
        <v/>
      </c>
      <c r="B18" s="56" t="str">
        <f>IF(MOD_1_Somme1=0,"",+'Entretiens avec MOD (TP-1086)'!G4)</f>
        <v/>
      </c>
      <c r="J18" t="s">
        <v>78</v>
      </c>
      <c r="K18" t="s">
        <v>96</v>
      </c>
      <c r="L18" t="s">
        <v>100</v>
      </c>
    </row>
    <row r="19" spans="1:12" x14ac:dyDescent="0.2">
      <c r="A19" t="str">
        <f>IF(MOD_2_Somme2=0,"",+J19&amp;État&amp;K19&amp;MOD_2&amp;L19)</f>
        <v/>
      </c>
      <c r="B19" t="str">
        <f>IF(MOD_2_Somme2=0,"",+'Entretiens avec MOD (TP-1086)'!B5)</f>
        <v/>
      </c>
      <c r="J19" t="s">
        <v>78</v>
      </c>
      <c r="K19" t="s">
        <v>96</v>
      </c>
      <c r="L19" t="s">
        <v>97</v>
      </c>
    </row>
    <row r="20" spans="1:12" x14ac:dyDescent="0.2">
      <c r="A20" t="str">
        <f>IF(MOD_2_Somme2=0,"",+J20&amp;État&amp;K20&amp;MOD_2&amp;L20)</f>
        <v/>
      </c>
      <c r="B20" t="str">
        <f>IF(MOD_2_Somme2=0,"",+'Entretiens avec MOD (TP-1086)'!C5)</f>
        <v/>
      </c>
      <c r="J20" t="s">
        <v>78</v>
      </c>
      <c r="K20" t="s">
        <v>96</v>
      </c>
      <c r="L20" t="s">
        <v>98</v>
      </c>
    </row>
    <row r="21" spans="1:12" x14ac:dyDescent="0.2">
      <c r="A21" t="str">
        <f>IF(MOD_2_Somme2=0,"",+J21&amp;État&amp;K21&amp;MOD_2&amp;L21)</f>
        <v/>
      </c>
      <c r="B21" t="str">
        <f>IF(MOD_2_Somme2=0,"",+UPPER('Entretiens avec MOD (TP-1086)'!D5))</f>
        <v/>
      </c>
      <c r="J21" t="s">
        <v>78</v>
      </c>
      <c r="K21" t="s">
        <v>96</v>
      </c>
      <c r="L21" t="s">
        <v>101</v>
      </c>
    </row>
    <row r="22" spans="1:12" x14ac:dyDescent="0.2">
      <c r="A22" t="str">
        <f>IF(MOD_2_Somme2=0,"",+J22&amp;État&amp;K22&amp;MOD_2&amp;L22)</f>
        <v/>
      </c>
      <c r="B22" t="str">
        <f>IF(MOD_2_Somme2=0,"",LEFT('Entretiens avec MOD (TP-1086)'!F5,10)&amp;"TQ0001")</f>
        <v/>
      </c>
      <c r="J22" t="s">
        <v>78</v>
      </c>
      <c r="K22" t="s">
        <v>96</v>
      </c>
      <c r="L22" t="s">
        <v>99</v>
      </c>
    </row>
    <row r="23" spans="1:12" x14ac:dyDescent="0.2">
      <c r="A23" t="str">
        <f>IF(MOD_2_Somme2=0,"",+J23&amp;État&amp;K23&amp;MOD_2&amp;L23)</f>
        <v/>
      </c>
      <c r="B23" s="56" t="str">
        <f>IF(MOD_2_Somme2=0,"",+'Entretiens avec MOD (TP-1086)'!G5)</f>
        <v/>
      </c>
      <c r="J23" t="s">
        <v>78</v>
      </c>
      <c r="K23" t="s">
        <v>96</v>
      </c>
      <c r="L23" t="s">
        <v>100</v>
      </c>
    </row>
    <row r="24" spans="1:12" x14ac:dyDescent="0.2">
      <c r="A24" t="str">
        <f>IF(MOD_3_Somme3=0,"",+J24&amp;État&amp;K24&amp;MOD_3&amp;L24)</f>
        <v/>
      </c>
      <c r="B24" t="str">
        <f>IF(MOD_3_Somme3=0,"",+'Entretiens avec MOD (TP-1086)'!B6)</f>
        <v/>
      </c>
      <c r="J24" t="s">
        <v>78</v>
      </c>
      <c r="K24" t="s">
        <v>96</v>
      </c>
      <c r="L24" t="s">
        <v>97</v>
      </c>
    </row>
    <row r="25" spans="1:12" x14ac:dyDescent="0.2">
      <c r="A25" t="str">
        <f>IF(MOD_3_Somme3=0,"",+J25&amp;État&amp;K25&amp;MOD_3&amp;L25)</f>
        <v/>
      </c>
      <c r="B25" t="str">
        <f>IF(MOD_3_Somme3=0,"",+'Entretiens avec MOD (TP-1086)'!C6)</f>
        <v/>
      </c>
      <c r="J25" t="s">
        <v>78</v>
      </c>
      <c r="K25" t="s">
        <v>96</v>
      </c>
      <c r="L25" t="s">
        <v>98</v>
      </c>
    </row>
    <row r="26" spans="1:12" x14ac:dyDescent="0.2">
      <c r="A26" t="str">
        <f>IF(MOD_3_Somme3=0,"",+J26&amp;État&amp;K26&amp;MOD_3&amp;L26)</f>
        <v/>
      </c>
      <c r="B26" t="str">
        <f>IF(MOD_3_Somme3=0,"",+UPPER('Entretiens avec MOD (TP-1086)'!D6))</f>
        <v/>
      </c>
      <c r="J26" t="s">
        <v>78</v>
      </c>
      <c r="K26" t="s">
        <v>96</v>
      </c>
      <c r="L26" t="s">
        <v>101</v>
      </c>
    </row>
    <row r="27" spans="1:12" x14ac:dyDescent="0.2">
      <c r="A27" t="str">
        <f>IF(MOD_3_Somme3=0,"",+J27&amp;État&amp;K27&amp;MOD_3&amp;L27)</f>
        <v/>
      </c>
      <c r="B27" t="str">
        <f>IF(MOD_3_Somme3=0,"",LEFT('Entretiens avec MOD (TP-1086)'!F6,10)&amp;"TQ0001")</f>
        <v/>
      </c>
      <c r="J27" t="s">
        <v>78</v>
      </c>
      <c r="K27" t="s">
        <v>96</v>
      </c>
      <c r="L27" t="s">
        <v>99</v>
      </c>
    </row>
    <row r="28" spans="1:12" x14ac:dyDescent="0.2">
      <c r="A28" t="str">
        <f>IF(MOD_3_Somme3=0,"",+J28&amp;État&amp;K28&amp;MOD_3&amp;L28)</f>
        <v/>
      </c>
      <c r="B28" s="56" t="str">
        <f>IF(MOD_3_Somme3=0,"",+'Entretiens avec MOD (TP-1086)'!G6)</f>
        <v/>
      </c>
      <c r="J28" t="s">
        <v>78</v>
      </c>
      <c r="K28" t="s">
        <v>96</v>
      </c>
      <c r="L28" t="s">
        <v>100</v>
      </c>
    </row>
    <row r="29" spans="1:12" x14ac:dyDescent="0.2">
      <c r="A29" t="str">
        <f>IF(MOD_4_Somme4=0,"",+J29&amp;État&amp;K29&amp;MOD_4&amp;L29)</f>
        <v/>
      </c>
      <c r="B29" t="str">
        <f>IF(MOD_4_Somme4=0,"",+'Entretiens avec MOD (TP-1086)'!B7)</f>
        <v/>
      </c>
      <c r="J29" t="s">
        <v>78</v>
      </c>
      <c r="K29" t="s">
        <v>96</v>
      </c>
      <c r="L29" t="s">
        <v>97</v>
      </c>
    </row>
    <row r="30" spans="1:12" x14ac:dyDescent="0.2">
      <c r="A30" t="str">
        <f>IF(MOD_4_Somme4=0,"",+J30&amp;État&amp;K30&amp;MOD_4&amp;L30)</f>
        <v/>
      </c>
      <c r="B30" t="str">
        <f>IF(MOD_4_Somme4=0,"",+'Entretiens avec MOD (TP-1086)'!C7)</f>
        <v/>
      </c>
      <c r="J30" t="s">
        <v>78</v>
      </c>
      <c r="K30" t="s">
        <v>96</v>
      </c>
      <c r="L30" t="s">
        <v>98</v>
      </c>
    </row>
    <row r="31" spans="1:12" x14ac:dyDescent="0.2">
      <c r="A31" t="str">
        <f>IF(MOD_4_Somme4=0,"",+J31&amp;État&amp;K31&amp;MOD_4&amp;L31)</f>
        <v/>
      </c>
      <c r="B31" t="str">
        <f>IF(MOD_4_Somme4=0,"",+UPPER('Entretiens avec MOD (TP-1086)'!D7))</f>
        <v/>
      </c>
      <c r="J31" t="s">
        <v>78</v>
      </c>
      <c r="K31" t="s">
        <v>96</v>
      </c>
      <c r="L31" t="s">
        <v>101</v>
      </c>
    </row>
    <row r="32" spans="1:12" x14ac:dyDescent="0.2">
      <c r="A32" t="str">
        <f>IF(MOD_4_Somme4=0,"",+J32&amp;État&amp;K32&amp;MOD_4&amp;L32)</f>
        <v/>
      </c>
      <c r="B32" t="str">
        <f>IF(MOD_4_Somme4=0,"",LEFT('Entretiens avec MOD (TP-1086)'!F7,10)&amp;"TQ0001")</f>
        <v/>
      </c>
      <c r="J32" t="s">
        <v>78</v>
      </c>
      <c r="K32" t="s">
        <v>96</v>
      </c>
      <c r="L32" t="s">
        <v>99</v>
      </c>
    </row>
    <row r="33" spans="1:12" x14ac:dyDescent="0.2">
      <c r="A33" t="str">
        <f>IF(MOD_4_Somme4=0,"",+J33&amp;État&amp;K33&amp;MOD_4&amp;L33)</f>
        <v/>
      </c>
      <c r="B33" s="56" t="str">
        <f>IF(MOD_4_Somme4=0,"",+'Entretiens avec MOD (TP-1086)'!G7)</f>
        <v/>
      </c>
      <c r="J33" t="s">
        <v>78</v>
      </c>
      <c r="K33" t="s">
        <v>96</v>
      </c>
      <c r="L33" t="s">
        <v>100</v>
      </c>
    </row>
    <row r="34" spans="1:12" x14ac:dyDescent="0.2">
      <c r="A34" t="str">
        <f>IF(MOD_5_Somme5=0,"",+J34&amp;État&amp;K34&amp;MOD_5&amp;L34)</f>
        <v/>
      </c>
      <c r="B34" t="str">
        <f>IF(MOD_5_Somme5=0,"",+'Entretiens avec MOD (TP-1086)'!B8)</f>
        <v/>
      </c>
      <c r="J34" t="s">
        <v>78</v>
      </c>
      <c r="K34" t="s">
        <v>96</v>
      </c>
      <c r="L34" t="s">
        <v>97</v>
      </c>
    </row>
    <row r="35" spans="1:12" x14ac:dyDescent="0.2">
      <c r="A35" t="str">
        <f>IF(MOD_5_Somme5=0,"",+J35&amp;État&amp;K35&amp;MOD_5&amp;L35)</f>
        <v/>
      </c>
      <c r="B35" t="str">
        <f>IF(MOD_5_Somme5=0,"",+'Entretiens avec MOD (TP-1086)'!C8)</f>
        <v/>
      </c>
      <c r="J35" t="s">
        <v>78</v>
      </c>
      <c r="K35" t="s">
        <v>96</v>
      </c>
      <c r="L35" t="s">
        <v>98</v>
      </c>
    </row>
    <row r="36" spans="1:12" x14ac:dyDescent="0.2">
      <c r="A36" t="str">
        <f>IF(MOD_5_Somme5=0,"",+J36&amp;État&amp;K36&amp;MOD_5&amp;L36)</f>
        <v/>
      </c>
      <c r="B36" t="str">
        <f>IF(MOD_5_Somme5=0,"",+UPPER('Entretiens avec MOD (TP-1086)'!D8))</f>
        <v/>
      </c>
      <c r="J36" t="s">
        <v>78</v>
      </c>
      <c r="K36" t="s">
        <v>96</v>
      </c>
      <c r="L36" t="s">
        <v>101</v>
      </c>
    </row>
    <row r="37" spans="1:12" x14ac:dyDescent="0.2">
      <c r="A37" t="str">
        <f>IF(MOD_5_Somme5=0,"",+J37&amp;État&amp;K37&amp;MOD_5&amp;L37)</f>
        <v/>
      </c>
      <c r="B37" t="str">
        <f>IF(MOD_5_Somme5=0,"",LEFT('Entretiens avec MOD (TP-1086)'!F8,10)&amp;"TQ0001")</f>
        <v/>
      </c>
      <c r="J37" t="s">
        <v>78</v>
      </c>
      <c r="K37" t="s">
        <v>96</v>
      </c>
      <c r="L37" t="s">
        <v>99</v>
      </c>
    </row>
    <row r="38" spans="1:12" x14ac:dyDescent="0.2">
      <c r="A38" t="str">
        <f>IF(MOD_5_Somme5=0,"",+J38&amp;État&amp;K38&amp;MOD_5&amp;L38)</f>
        <v/>
      </c>
      <c r="B38" s="56" t="str">
        <f>IF(MOD_5_Somme5=0,"",+'Entretiens avec MOD (TP-1086)'!G8)</f>
        <v/>
      </c>
      <c r="J38" t="s">
        <v>78</v>
      </c>
      <c r="K38" t="s">
        <v>96</v>
      </c>
      <c r="L38" t="s">
        <v>100</v>
      </c>
    </row>
    <row r="39" spans="1:12" x14ac:dyDescent="0.2">
      <c r="A39" t="str">
        <f>IF(MOD_6_Somme6=0,"",+J39&amp;État&amp;K39&amp;MOD_6&amp;L39)</f>
        <v/>
      </c>
      <c r="B39" t="str">
        <f>IF(MOD_6_Somme6=0,"",+'Entretiens avec MOD (TP-1086)'!B9)</f>
        <v/>
      </c>
      <c r="J39" t="s">
        <v>78</v>
      </c>
      <c r="K39" t="s">
        <v>96</v>
      </c>
      <c r="L39" t="s">
        <v>97</v>
      </c>
    </row>
    <row r="40" spans="1:12" x14ac:dyDescent="0.2">
      <c r="A40" t="str">
        <f>IF(MOD_6_Somme6=0,"",+J40&amp;État&amp;K40&amp;MOD_6&amp;L40)</f>
        <v/>
      </c>
      <c r="B40" t="str">
        <f>IF(MOD_6_Somme6=0,"",+'Entretiens avec MOD (TP-1086)'!C9)</f>
        <v/>
      </c>
      <c r="J40" t="s">
        <v>78</v>
      </c>
      <c r="K40" t="s">
        <v>96</v>
      </c>
      <c r="L40" t="s">
        <v>98</v>
      </c>
    </row>
    <row r="41" spans="1:12" x14ac:dyDescent="0.2">
      <c r="A41" t="str">
        <f>IF(MOD_6_Somme6=0,"",+J41&amp;État&amp;K41&amp;MOD_6&amp;L41)</f>
        <v/>
      </c>
      <c r="B41" t="str">
        <f>IF(MOD_6_Somme6=0,"",+UPPER('Entretiens avec MOD (TP-1086)'!D9))</f>
        <v/>
      </c>
      <c r="J41" t="s">
        <v>78</v>
      </c>
      <c r="K41" t="s">
        <v>96</v>
      </c>
      <c r="L41" t="s">
        <v>101</v>
      </c>
    </row>
    <row r="42" spans="1:12" x14ac:dyDescent="0.2">
      <c r="A42" t="str">
        <f>IF(MOD_6_Somme6=0,"",+J42&amp;État&amp;K42&amp;MOD_6&amp;L42)</f>
        <v/>
      </c>
      <c r="B42" t="str">
        <f>IF(MOD_6_Somme6=0,"",LEFT('Entretiens avec MOD (TP-1086)'!F9,10)&amp;"TQ0001")</f>
        <v/>
      </c>
      <c r="J42" t="s">
        <v>78</v>
      </c>
      <c r="K42" t="s">
        <v>96</v>
      </c>
      <c r="L42" t="s">
        <v>99</v>
      </c>
    </row>
    <row r="43" spans="1:12" x14ac:dyDescent="0.2">
      <c r="A43" t="str">
        <f>IF(MOD_6_Somme6=0,"",+J43&amp;État&amp;K43&amp;MOD_6&amp;L43)</f>
        <v/>
      </c>
      <c r="B43" s="56" t="str">
        <f>IF(MOD_6_Somme6=0,"",+'Entretiens avec MOD (TP-1086)'!G9)</f>
        <v/>
      </c>
      <c r="J43" t="s">
        <v>78</v>
      </c>
      <c r="K43" t="s">
        <v>96</v>
      </c>
      <c r="L43" t="s">
        <v>100</v>
      </c>
    </row>
    <row r="44" spans="1:12" x14ac:dyDescent="0.2">
      <c r="A44" t="str">
        <f>IF(MOD_7_Somme7=0,"",+J44&amp;État&amp;K44&amp;MOD_7&amp;L44)</f>
        <v/>
      </c>
      <c r="B44" t="str">
        <f>IF(MOD_7_Somme7=0,"",+'Entretiens avec MOD (TP-1086)'!B10)</f>
        <v/>
      </c>
      <c r="J44" t="s">
        <v>78</v>
      </c>
      <c r="K44" t="s">
        <v>96</v>
      </c>
      <c r="L44" t="s">
        <v>97</v>
      </c>
    </row>
    <row r="45" spans="1:12" x14ac:dyDescent="0.2">
      <c r="A45" t="str">
        <f>IF(MOD_7_Somme7=0,"",+J45&amp;État&amp;K45&amp;MOD_7&amp;L45)</f>
        <v/>
      </c>
      <c r="B45" t="str">
        <f>IF(MOD_7_Somme7=0,"",+'Entretiens avec MOD (TP-1086)'!C10)</f>
        <v/>
      </c>
      <c r="J45" t="s">
        <v>78</v>
      </c>
      <c r="K45" t="s">
        <v>96</v>
      </c>
      <c r="L45" t="s">
        <v>98</v>
      </c>
    </row>
    <row r="46" spans="1:12" x14ac:dyDescent="0.2">
      <c r="A46" t="str">
        <f>IF(MOD_7_Somme7=0,"",+J46&amp;État&amp;K46&amp;MOD_7&amp;L46)</f>
        <v/>
      </c>
      <c r="B46" t="str">
        <f>IF(MOD_7_Somme7=0,"",+UPPER('Entretiens avec MOD (TP-1086)'!D10))</f>
        <v/>
      </c>
      <c r="J46" t="s">
        <v>78</v>
      </c>
      <c r="K46" t="s">
        <v>96</v>
      </c>
      <c r="L46" t="s">
        <v>101</v>
      </c>
    </row>
    <row r="47" spans="1:12" x14ac:dyDescent="0.2">
      <c r="A47" t="str">
        <f>IF(MOD_7_Somme7=0,"",+J47&amp;État&amp;K47&amp;MOD_7&amp;L47)</f>
        <v/>
      </c>
      <c r="B47" t="str">
        <f>IF(MOD_7_Somme7=0,"",LEFT('Entretiens avec MOD (TP-1086)'!F10,10)&amp;"TQ0001")</f>
        <v/>
      </c>
      <c r="J47" t="s">
        <v>78</v>
      </c>
      <c r="K47" t="s">
        <v>96</v>
      </c>
      <c r="L47" t="s">
        <v>99</v>
      </c>
    </row>
    <row r="48" spans="1:12" x14ac:dyDescent="0.2">
      <c r="A48" t="str">
        <f>IF(MOD_7_Somme7=0,"",+J48&amp;État&amp;K48&amp;MOD_7&amp;L48)</f>
        <v/>
      </c>
      <c r="B48" s="56" t="str">
        <f>IF(MOD_7_Somme7=0,"",+'Entretiens avec MOD (TP-1086)'!G10)</f>
        <v/>
      </c>
      <c r="J48" t="s">
        <v>78</v>
      </c>
      <c r="K48" t="s">
        <v>96</v>
      </c>
      <c r="L48" t="s">
        <v>100</v>
      </c>
    </row>
    <row r="49" spans="1:12" x14ac:dyDescent="0.2">
      <c r="A49" t="str">
        <f>IF(MOD_8_Somme8=0,"",+J49&amp;État&amp;K49&amp;MOD_8&amp;L49)</f>
        <v/>
      </c>
      <c r="B49" t="str">
        <f>IF(MOD_8_Somme8=0,"",+'Entretiens avec MOD (TP-1086)'!B11)</f>
        <v/>
      </c>
      <c r="J49" t="s">
        <v>78</v>
      </c>
      <c r="K49" t="s">
        <v>96</v>
      </c>
      <c r="L49" t="s">
        <v>97</v>
      </c>
    </row>
    <row r="50" spans="1:12" x14ac:dyDescent="0.2">
      <c r="A50" t="str">
        <f>IF(MOD_8_Somme8=0,"",+J50&amp;État&amp;K50&amp;MOD_8&amp;L50)</f>
        <v/>
      </c>
      <c r="B50" t="str">
        <f>IF(MOD_8_Somme8=0,"",+'Entretiens avec MOD (TP-1086)'!C11)</f>
        <v/>
      </c>
      <c r="J50" t="s">
        <v>78</v>
      </c>
      <c r="K50" t="s">
        <v>96</v>
      </c>
      <c r="L50" t="s">
        <v>98</v>
      </c>
    </row>
    <row r="51" spans="1:12" x14ac:dyDescent="0.2">
      <c r="A51" t="str">
        <f>IF(MOD_8_Somme8=0,"",+J51&amp;État&amp;K51&amp;MOD_8&amp;L51)</f>
        <v/>
      </c>
      <c r="B51" t="str">
        <f>IF(MOD_8_Somme8=0,"",+UPPER('Entretiens avec MOD (TP-1086)'!D11))</f>
        <v/>
      </c>
      <c r="J51" t="s">
        <v>78</v>
      </c>
      <c r="K51" t="s">
        <v>96</v>
      </c>
      <c r="L51" t="s">
        <v>101</v>
      </c>
    </row>
    <row r="52" spans="1:12" x14ac:dyDescent="0.2">
      <c r="A52" t="str">
        <f>IF(MOD_8_Somme8=0,"",+J52&amp;État&amp;K52&amp;MOD_8&amp;L52)</f>
        <v/>
      </c>
      <c r="B52" t="str">
        <f>IF(MOD_8_Somme8=0,"",LEFT('Entretiens avec MOD (TP-1086)'!F11,10)&amp;"TQ0001")</f>
        <v/>
      </c>
      <c r="J52" t="s">
        <v>78</v>
      </c>
      <c r="K52" t="s">
        <v>96</v>
      </c>
      <c r="L52" t="s">
        <v>99</v>
      </c>
    </row>
    <row r="53" spans="1:12" x14ac:dyDescent="0.2">
      <c r="A53" t="str">
        <f>IF(MOD_8_Somme8=0,"",+J53&amp;État&amp;K53&amp;MOD_8&amp;L53)</f>
        <v/>
      </c>
      <c r="B53" s="56" t="str">
        <f>IF(MOD_8_Somme8=0,"",+'Entretiens avec MOD (TP-1086)'!G11)</f>
        <v/>
      </c>
      <c r="J53" t="s">
        <v>78</v>
      </c>
      <c r="K53" t="s">
        <v>96</v>
      </c>
      <c r="L53" t="s">
        <v>100</v>
      </c>
    </row>
    <row r="54" spans="1:12" x14ac:dyDescent="0.2">
      <c r="A54" t="str">
        <f>IF(MOD_9_Somme9=0,"",+J54&amp;État&amp;K54&amp;MOD_9&amp;L54)</f>
        <v/>
      </c>
      <c r="B54" t="str">
        <f>IF(MOD_9_Somme9=0,"",+'Entretiens avec MOD (TP-1086)'!B12)</f>
        <v/>
      </c>
      <c r="J54" t="s">
        <v>78</v>
      </c>
      <c r="K54" t="s">
        <v>96</v>
      </c>
      <c r="L54" t="s">
        <v>97</v>
      </c>
    </row>
    <row r="55" spans="1:12" x14ac:dyDescent="0.2">
      <c r="A55" t="str">
        <f>IF(MOD_9_Somme9=0,"",+J55&amp;État&amp;K55&amp;MOD_9&amp;L55)</f>
        <v/>
      </c>
      <c r="B55" t="str">
        <f>IF(MOD_9_Somme9=0,"",+'Entretiens avec MOD (TP-1086)'!C12)</f>
        <v/>
      </c>
      <c r="J55" t="s">
        <v>78</v>
      </c>
      <c r="K55" t="s">
        <v>96</v>
      </c>
      <c r="L55" t="s">
        <v>98</v>
      </c>
    </row>
    <row r="56" spans="1:12" x14ac:dyDescent="0.2">
      <c r="A56" t="str">
        <f>IF(MOD_9_Somme9=0,"",+J56&amp;État&amp;K56&amp;MOD_9&amp;L56)</f>
        <v/>
      </c>
      <c r="B56" t="str">
        <f>IF(MOD_9_Somme9=0,"",+UPPER('Entretiens avec MOD (TP-1086)'!D12))</f>
        <v/>
      </c>
      <c r="J56" t="s">
        <v>78</v>
      </c>
      <c r="K56" t="s">
        <v>96</v>
      </c>
      <c r="L56" t="s">
        <v>101</v>
      </c>
    </row>
    <row r="57" spans="1:12" x14ac:dyDescent="0.2">
      <c r="A57" t="str">
        <f>IF(MOD_9_Somme9=0,"",+J57&amp;État&amp;K57&amp;MOD_9&amp;L57)</f>
        <v/>
      </c>
      <c r="B57" t="str">
        <f>IF(MOD_9_Somme9=0,"",LEFT('Entretiens avec MOD (TP-1086)'!F12,10)&amp;"TQ0001")</f>
        <v/>
      </c>
      <c r="J57" t="s">
        <v>78</v>
      </c>
      <c r="K57" t="s">
        <v>96</v>
      </c>
      <c r="L57" t="s">
        <v>99</v>
      </c>
    </row>
    <row r="58" spans="1:12" x14ac:dyDescent="0.2">
      <c r="A58" t="str">
        <f>IF(MOD_9_Somme9=0,"",+J58&amp;État&amp;K58&amp;MOD_9&amp;L58)</f>
        <v/>
      </c>
      <c r="B58" s="56" t="str">
        <f>IF(MOD_9_Somme9=0,"",+'Entretiens avec MOD (TP-1086)'!G12)</f>
        <v/>
      </c>
      <c r="J58" t="s">
        <v>78</v>
      </c>
      <c r="K58" t="s">
        <v>96</v>
      </c>
      <c r="L58" t="s">
        <v>100</v>
      </c>
    </row>
    <row r="59" spans="1:12" x14ac:dyDescent="0.2">
      <c r="A59" t="str">
        <f>IF(MOD_10_Somme10=0,"",+J59&amp;État&amp;K59&amp;MOD_10&amp;L59)</f>
        <v/>
      </c>
      <c r="B59" t="str">
        <f>IF(MOD_10_Somme10=0,"",+'Entretiens avec MOD (TP-1086)'!B13)</f>
        <v/>
      </c>
      <c r="J59" t="s">
        <v>78</v>
      </c>
      <c r="K59" t="s">
        <v>96</v>
      </c>
      <c r="L59" t="s">
        <v>97</v>
      </c>
    </row>
    <row r="60" spans="1:12" x14ac:dyDescent="0.2">
      <c r="A60" t="str">
        <f>IF(MOD_10_Somme10=0,"",+J60&amp;État&amp;K60&amp;MOD_10&amp;L60)</f>
        <v/>
      </c>
      <c r="B60" t="str">
        <f>IF(MOD_10_Somme10=0,"",+'Entretiens avec MOD (TP-1086)'!C13)</f>
        <v/>
      </c>
      <c r="J60" t="s">
        <v>78</v>
      </c>
      <c r="K60" t="s">
        <v>96</v>
      </c>
      <c r="L60" t="s">
        <v>98</v>
      </c>
    </row>
    <row r="61" spans="1:12" x14ac:dyDescent="0.2">
      <c r="A61" t="str">
        <f>IF(MOD_10_Somme10=0,"",+J61&amp;État&amp;K61&amp;MOD_10&amp;L61)</f>
        <v/>
      </c>
      <c r="B61" t="str">
        <f>IF(MOD_10_Somme10=0,"",+UPPER('Entretiens avec MOD (TP-1086)'!D13))</f>
        <v/>
      </c>
      <c r="J61" t="s">
        <v>78</v>
      </c>
      <c r="K61" t="s">
        <v>96</v>
      </c>
      <c r="L61" t="s">
        <v>101</v>
      </c>
    </row>
    <row r="62" spans="1:12" x14ac:dyDescent="0.2">
      <c r="A62" t="str">
        <f>IF(MOD_10_Somme10=0,"",+J62&amp;État&amp;K62&amp;MOD_10&amp;L62)</f>
        <v/>
      </c>
      <c r="B62" t="str">
        <f>IF(MOD_10_Somme10=0,"",LEFT('Entretiens avec MOD (TP-1086)'!F13,10)&amp;"TQ0001")</f>
        <v/>
      </c>
      <c r="J62" t="s">
        <v>78</v>
      </c>
      <c r="K62" t="s">
        <v>96</v>
      </c>
      <c r="L62" t="s">
        <v>99</v>
      </c>
    </row>
    <row r="63" spans="1:12" x14ac:dyDescent="0.2">
      <c r="A63" t="str">
        <f>IF(MOD_10_Somme10=0,"",+J63&amp;État&amp;K63&amp;MOD_10&amp;L63)</f>
        <v/>
      </c>
      <c r="B63" s="56" t="str">
        <f>IF(MOD_10_Somme10=0,"",+'Entretiens avec MOD (TP-1086)'!G13)</f>
        <v/>
      </c>
      <c r="J63" t="s">
        <v>78</v>
      </c>
      <c r="K63" t="s">
        <v>96</v>
      </c>
      <c r="L63" t="s">
        <v>100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1DBAE-D59C-4EF5-BC61-3239EF8B9611}">
  <dimension ref="A10:B20"/>
  <sheetViews>
    <sheetView showGridLines="0" workbookViewId="0">
      <selection activeCell="B8" sqref="B8"/>
    </sheetView>
  </sheetViews>
  <sheetFormatPr baseColWidth="10" defaultRowHeight="12.75" x14ac:dyDescent="0.2"/>
  <cols>
    <col min="1" max="1" width="5.5703125" customWidth="1"/>
    <col min="2" max="2" width="115.7109375" customWidth="1"/>
  </cols>
  <sheetData>
    <row r="10" spans="1:2" s="94" customFormat="1" x14ac:dyDescent="0.2">
      <c r="A10" s="93" t="s">
        <v>108</v>
      </c>
    </row>
    <row r="11" spans="1:2" x14ac:dyDescent="0.2">
      <c r="A11" s="95"/>
      <c r="B11" s="96"/>
    </row>
    <row r="12" spans="1:2" ht="25.5" x14ac:dyDescent="0.2">
      <c r="A12" s="95" t="s">
        <v>109</v>
      </c>
      <c r="B12" s="96" t="s">
        <v>110</v>
      </c>
    </row>
    <row r="13" spans="1:2" ht="25.5" x14ac:dyDescent="0.2">
      <c r="A13" s="95" t="s">
        <v>109</v>
      </c>
      <c r="B13" s="97" t="s">
        <v>116</v>
      </c>
    </row>
    <row r="14" spans="1:2" x14ac:dyDescent="0.2">
      <c r="A14" s="95" t="s">
        <v>109</v>
      </c>
      <c r="B14" s="97" t="s">
        <v>111</v>
      </c>
    </row>
    <row r="15" spans="1:2" x14ac:dyDescent="0.2">
      <c r="A15" s="95" t="s">
        <v>109</v>
      </c>
      <c r="B15" s="97" t="s">
        <v>112</v>
      </c>
    </row>
    <row r="16" spans="1:2" ht="25.5" x14ac:dyDescent="0.2">
      <c r="A16" s="95" t="s">
        <v>109</v>
      </c>
      <c r="B16" s="97" t="s">
        <v>113</v>
      </c>
    </row>
    <row r="17" spans="1:2" ht="25.5" x14ac:dyDescent="0.2">
      <c r="A17" s="95" t="s">
        <v>109</v>
      </c>
      <c r="B17" s="97" t="s">
        <v>117</v>
      </c>
    </row>
    <row r="18" spans="1:2" x14ac:dyDescent="0.2">
      <c r="A18" s="95" t="s">
        <v>109</v>
      </c>
      <c r="B18" s="97" t="s">
        <v>114</v>
      </c>
    </row>
    <row r="19" spans="1:2" x14ac:dyDescent="0.2">
      <c r="A19" s="95" t="s">
        <v>109</v>
      </c>
      <c r="B19" s="97" t="s">
        <v>118</v>
      </c>
    </row>
    <row r="20" spans="1:2" x14ac:dyDescent="0.2">
      <c r="A20" s="95" t="s">
        <v>109</v>
      </c>
      <c r="B20" s="97" t="s">
        <v>115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K64"/>
  <sheetViews>
    <sheetView showGridLines="0" tabSelected="1" zoomScale="85" zoomScaleNormal="85" workbookViewId="0">
      <selection activeCell="H6" sqref="H6"/>
    </sheetView>
  </sheetViews>
  <sheetFormatPr baseColWidth="10" defaultColWidth="11.42578125" defaultRowHeight="15" x14ac:dyDescent="0.2"/>
  <cols>
    <col min="1" max="1" width="4.140625" style="66" customWidth="1"/>
    <col min="2" max="2" width="44.85546875" style="66" customWidth="1"/>
    <col min="3" max="3" width="22.140625" style="66" customWidth="1"/>
    <col min="4" max="4" width="22.85546875" style="66" customWidth="1"/>
    <col min="5" max="5" width="0" style="66" hidden="1" customWidth="1"/>
    <col min="6" max="6" width="16.85546875" style="66" customWidth="1"/>
    <col min="7" max="7" width="11.42578125" style="66"/>
    <col min="8" max="8" width="16" style="66" customWidth="1"/>
    <col min="9" max="16384" width="11.42578125" style="66"/>
  </cols>
  <sheetData>
    <row r="1" spans="1:11" x14ac:dyDescent="0.2">
      <c r="A1" s="64"/>
      <c r="B1" s="65"/>
      <c r="C1" s="45"/>
      <c r="D1" s="46"/>
      <c r="E1"/>
      <c r="F1"/>
      <c r="H1" s="91" t="s">
        <v>103</v>
      </c>
      <c r="K1" s="91"/>
    </row>
    <row r="2" spans="1:11" x14ac:dyDescent="0.2">
      <c r="A2" s="67"/>
      <c r="B2" s="68" t="s">
        <v>41</v>
      </c>
      <c r="C2" s="107"/>
      <c r="D2" s="108"/>
      <c r="E2"/>
      <c r="F2"/>
    </row>
    <row r="3" spans="1:11" x14ac:dyDescent="0.2">
      <c r="A3" s="67"/>
      <c r="C3" s="49"/>
      <c r="D3" s="47"/>
      <c r="E3"/>
      <c r="F3"/>
    </row>
    <row r="4" spans="1:11" x14ac:dyDescent="0.2">
      <c r="A4" s="67"/>
      <c r="B4" s="68" t="s">
        <v>42</v>
      </c>
      <c r="C4" s="107"/>
      <c r="D4" s="108"/>
      <c r="E4"/>
      <c r="F4"/>
    </row>
    <row r="5" spans="1:11" x14ac:dyDescent="0.2">
      <c r="A5" s="67"/>
      <c r="B5"/>
      <c r="C5" s="48"/>
      <c r="D5" s="47"/>
      <c r="E5"/>
      <c r="F5"/>
    </row>
    <row r="6" spans="1:11" x14ac:dyDescent="0.2">
      <c r="A6" s="67"/>
      <c r="B6" s="68" t="s">
        <v>56</v>
      </c>
      <c r="C6" s="107"/>
      <c r="D6" s="108"/>
      <c r="E6"/>
      <c r="F6"/>
    </row>
    <row r="7" spans="1:11" x14ac:dyDescent="0.2">
      <c r="A7" s="67"/>
      <c r="B7"/>
      <c r="C7" s="68"/>
      <c r="D7" s="69"/>
      <c r="E7"/>
      <c r="F7"/>
    </row>
    <row r="8" spans="1:11" x14ac:dyDescent="0.2">
      <c r="A8" s="67"/>
      <c r="B8"/>
      <c r="C8"/>
      <c r="D8" s="69"/>
      <c r="E8"/>
      <c r="F8"/>
    </row>
    <row r="9" spans="1:11" x14ac:dyDescent="0.2">
      <c r="A9" s="67"/>
      <c r="B9" t="s">
        <v>91</v>
      </c>
      <c r="C9" s="50"/>
      <c r="D9" s="69"/>
      <c r="E9"/>
      <c r="F9"/>
    </row>
    <row r="10" spans="1:11" x14ac:dyDescent="0.2">
      <c r="A10" s="67"/>
      <c r="B10"/>
      <c r="C10"/>
      <c r="D10" s="69"/>
      <c r="E10"/>
      <c r="F10"/>
    </row>
    <row r="11" spans="1:11" x14ac:dyDescent="0.2">
      <c r="A11" s="113" t="s">
        <v>25</v>
      </c>
      <c r="B11" s="114"/>
      <c r="C11" s="114"/>
      <c r="D11" s="115"/>
      <c r="E11" s="16"/>
      <c r="F11" s="16"/>
    </row>
    <row r="12" spans="1:11" x14ac:dyDescent="0.2">
      <c r="A12" s="116" t="str">
        <f>IF(Revenus!A3="Adresse de l'immeuble","Veuillez inscrire l'adresse de l'immeuble dans l'onglet revenus",+Revenus!A3)</f>
        <v>Veuillez inscrire l'adresse de l'immeuble dans l'onglet revenus</v>
      </c>
      <c r="B12" s="117"/>
      <c r="C12" s="117"/>
      <c r="D12" s="118"/>
      <c r="E12"/>
      <c r="F12"/>
    </row>
    <row r="13" spans="1:11" x14ac:dyDescent="0.2">
      <c r="A13" s="70"/>
      <c r="B13" s="16"/>
      <c r="C13" s="16"/>
      <c r="D13" s="71"/>
      <c r="E13" s="16"/>
      <c r="F13" s="16"/>
    </row>
    <row r="14" spans="1:11" ht="15.75" customHeight="1" x14ac:dyDescent="0.2">
      <c r="A14" s="72" t="s">
        <v>29</v>
      </c>
      <c r="B14" s="73"/>
      <c r="C14"/>
      <c r="D14" s="69"/>
      <c r="E14"/>
      <c r="F14"/>
    </row>
    <row r="15" spans="1:11" ht="15.75" customHeight="1" x14ac:dyDescent="0.2">
      <c r="A15" s="74"/>
      <c r="B15" s="75"/>
      <c r="C15"/>
      <c r="D15" s="69"/>
      <c r="E15"/>
      <c r="F15"/>
    </row>
    <row r="16" spans="1:11" ht="15.75" customHeight="1" x14ac:dyDescent="0.2">
      <c r="A16" s="67"/>
      <c r="B16" s="75" t="s">
        <v>30</v>
      </c>
      <c r="C16" s="76">
        <f>Revenus!N12</f>
        <v>0</v>
      </c>
      <c r="D16" s="69"/>
      <c r="E16"/>
      <c r="F16"/>
    </row>
    <row r="17" spans="1:9" ht="15.75" customHeight="1" x14ac:dyDescent="0.2">
      <c r="A17" s="77"/>
      <c r="B17" s="78"/>
      <c r="C17"/>
      <c r="D17" s="79">
        <f>SUM(C16)</f>
        <v>0</v>
      </c>
      <c r="E17"/>
      <c r="F17"/>
    </row>
    <row r="18" spans="1:9" ht="15.75" customHeight="1" x14ac:dyDescent="0.2">
      <c r="A18" s="72" t="s">
        <v>0</v>
      </c>
      <c r="B18" s="73"/>
      <c r="C18"/>
      <c r="D18" s="80"/>
      <c r="E18" s="81" t="s">
        <v>1</v>
      </c>
      <c r="F18"/>
    </row>
    <row r="19" spans="1:9" ht="15.75" customHeight="1" x14ac:dyDescent="0.2">
      <c r="A19" s="74"/>
      <c r="B19" s="75"/>
      <c r="C19"/>
      <c r="D19" s="69"/>
      <c r="E19"/>
      <c r="F19"/>
    </row>
    <row r="20" spans="1:9" ht="15.75" customHeight="1" x14ac:dyDescent="0.2">
      <c r="A20" s="67"/>
      <c r="B20" s="75" t="s">
        <v>31</v>
      </c>
      <c r="C20" s="82">
        <f>Dépenses!D81</f>
        <v>0</v>
      </c>
      <c r="D20" s="80"/>
      <c r="E20" s="78" t="s">
        <v>2</v>
      </c>
      <c r="F20"/>
    </row>
    <row r="21" spans="1:9" ht="15.75" customHeight="1" x14ac:dyDescent="0.2">
      <c r="A21" s="67"/>
      <c r="B21" s="75" t="s">
        <v>32</v>
      </c>
      <c r="C21" s="82">
        <f>Dépenses!E81</f>
        <v>0</v>
      </c>
      <c r="D21" s="80"/>
      <c r="E21" s="78"/>
      <c r="F21" s="78"/>
    </row>
    <row r="22" spans="1:9" ht="15.75" customHeight="1" x14ac:dyDescent="0.2">
      <c r="A22" s="67"/>
      <c r="B22" s="75" t="s">
        <v>33</v>
      </c>
      <c r="C22" s="82">
        <f>Dépenses!F81</f>
        <v>0</v>
      </c>
      <c r="D22" s="69"/>
      <c r="E22"/>
      <c r="F22"/>
    </row>
    <row r="23" spans="1:9" ht="15.75" customHeight="1" x14ac:dyDescent="0.2">
      <c r="A23" s="67"/>
      <c r="B23" s="75" t="s">
        <v>43</v>
      </c>
      <c r="C23" s="82">
        <f>Dépenses!G81</f>
        <v>0</v>
      </c>
      <c r="D23" s="69"/>
      <c r="E23"/>
      <c r="F23"/>
    </row>
    <row r="24" spans="1:9" ht="15.75" customHeight="1" x14ac:dyDescent="0.2">
      <c r="A24" s="67"/>
      <c r="B24" s="75" t="s">
        <v>13</v>
      </c>
      <c r="C24" s="82">
        <f>Dépenses!H81</f>
        <v>0</v>
      </c>
      <c r="D24" s="69"/>
      <c r="E24"/>
      <c r="F24"/>
    </row>
    <row r="25" spans="1:9" ht="15.75" customHeight="1" x14ac:dyDescent="0.25">
      <c r="A25" s="67"/>
      <c r="B25" s="75" t="s">
        <v>34</v>
      </c>
      <c r="C25" s="82">
        <f>Dépenses!I81</f>
        <v>0</v>
      </c>
      <c r="D25" s="69"/>
      <c r="E25"/>
      <c r="F25"/>
      <c r="G25" s="83"/>
      <c r="H25" s="83"/>
      <c r="I25" s="83"/>
    </row>
    <row r="26" spans="1:9" ht="15.75" customHeight="1" x14ac:dyDescent="0.25">
      <c r="A26" s="67"/>
      <c r="B26" s="75" t="s">
        <v>44</v>
      </c>
      <c r="C26" s="82">
        <f>Dépenses!J81</f>
        <v>0</v>
      </c>
      <c r="D26" s="69"/>
      <c r="E26"/>
      <c r="F26"/>
      <c r="G26" s="83"/>
      <c r="H26" s="83"/>
      <c r="I26" s="83"/>
    </row>
    <row r="27" spans="1:9" ht="15.75" customHeight="1" x14ac:dyDescent="0.2">
      <c r="A27" s="67"/>
      <c r="B27" s="75" t="s">
        <v>14</v>
      </c>
      <c r="C27" s="82">
        <f>Dépenses!K81</f>
        <v>0</v>
      </c>
      <c r="D27" s="69"/>
      <c r="E27"/>
      <c r="F27"/>
    </row>
    <row r="28" spans="1:9" ht="15.75" customHeight="1" x14ac:dyDescent="0.2">
      <c r="A28" s="67"/>
      <c r="B28" s="75" t="s">
        <v>45</v>
      </c>
      <c r="C28" s="82">
        <f>Dépenses!L81</f>
        <v>0</v>
      </c>
      <c r="D28" s="69"/>
      <c r="E28"/>
      <c r="F28"/>
    </row>
    <row r="29" spans="1:9" ht="15.75" customHeight="1" x14ac:dyDescent="0.2">
      <c r="A29" s="67"/>
      <c r="B29" s="75" t="s">
        <v>46</v>
      </c>
      <c r="C29" s="82">
        <f>Dépenses!M81</f>
        <v>0</v>
      </c>
      <c r="D29" s="69"/>
      <c r="E29"/>
      <c r="F29"/>
    </row>
    <row r="30" spans="1:9" ht="15.75" customHeight="1" x14ac:dyDescent="0.2">
      <c r="A30" s="67"/>
      <c r="B30" s="75" t="s">
        <v>35</v>
      </c>
      <c r="C30" s="82">
        <f>Dépenses!N81</f>
        <v>0</v>
      </c>
      <c r="D30" s="69"/>
      <c r="E30"/>
      <c r="F30" s="81"/>
    </row>
    <row r="31" spans="1:9" ht="15.75" customHeight="1" x14ac:dyDescent="0.2">
      <c r="A31" s="74"/>
      <c r="B31" s="75"/>
      <c r="C31"/>
      <c r="D31" s="84">
        <f>SUM(C20:C30)</f>
        <v>0</v>
      </c>
      <c r="E31"/>
      <c r="F31"/>
    </row>
    <row r="32" spans="1:9" ht="15.75" customHeight="1" x14ac:dyDescent="0.2">
      <c r="A32" s="77"/>
      <c r="B32" s="78"/>
      <c r="C32"/>
      <c r="D32" s="69"/>
      <c r="E32"/>
      <c r="F32"/>
    </row>
    <row r="33" spans="1:6" ht="15.75" customHeight="1" thickBot="1" x14ac:dyDescent="0.25">
      <c r="A33" s="77"/>
      <c r="B33" s="78"/>
      <c r="C33" s="81"/>
      <c r="D33" s="85">
        <f>D17-D31</f>
        <v>0</v>
      </c>
      <c r="E33"/>
      <c r="F33"/>
    </row>
    <row r="34" spans="1:6" ht="15.75" customHeight="1" x14ac:dyDescent="0.2">
      <c r="A34" s="77"/>
      <c r="B34" s="78"/>
      <c r="C34"/>
      <c r="D34" s="86"/>
      <c r="E34"/>
      <c r="F34"/>
    </row>
    <row r="35" spans="1:6" ht="15.75" customHeight="1" x14ac:dyDescent="0.2">
      <c r="A35" s="77"/>
      <c r="B35" s="78"/>
      <c r="C35"/>
      <c r="D35" s="86"/>
      <c r="E35"/>
      <c r="F35"/>
    </row>
    <row r="36" spans="1:6" ht="15.75" customHeight="1" x14ac:dyDescent="0.2">
      <c r="A36" s="77"/>
      <c r="B36" s="109" t="s">
        <v>70</v>
      </c>
      <c r="C36" s="109"/>
      <c r="D36" s="111">
        <v>0</v>
      </c>
      <c r="E36"/>
      <c r="F36"/>
    </row>
    <row r="37" spans="1:6" ht="15.75" customHeight="1" x14ac:dyDescent="0.2">
      <c r="A37" s="77"/>
      <c r="B37" s="109"/>
      <c r="C37" s="109"/>
      <c r="D37" s="111"/>
      <c r="E37"/>
      <c r="F37"/>
    </row>
    <row r="38" spans="1:6" ht="15.75" customHeight="1" x14ac:dyDescent="0.2">
      <c r="A38" s="77"/>
      <c r="B38" s="78"/>
      <c r="C38"/>
      <c r="D38" s="86"/>
      <c r="E38"/>
      <c r="F38"/>
    </row>
    <row r="39" spans="1:6" ht="15.75" customHeight="1" x14ac:dyDescent="0.2">
      <c r="A39" s="77"/>
      <c r="B39" s="109" t="s">
        <v>57</v>
      </c>
      <c r="C39" s="109"/>
      <c r="D39" s="111">
        <v>0</v>
      </c>
      <c r="E39"/>
      <c r="F39"/>
    </row>
    <row r="40" spans="1:6" ht="15.75" customHeight="1" x14ac:dyDescent="0.2">
      <c r="A40" s="87"/>
      <c r="B40" s="110"/>
      <c r="C40" s="110"/>
      <c r="D40" s="112"/>
      <c r="E40"/>
      <c r="F40"/>
    </row>
    <row r="41" spans="1:6" ht="15.75" customHeight="1" x14ac:dyDescent="0.2">
      <c r="A41" s="78"/>
      <c r="B41" s="78"/>
      <c r="C41"/>
      <c r="D41" s="78"/>
      <c r="E41"/>
      <c r="F41"/>
    </row>
    <row r="42" spans="1:6" x14ac:dyDescent="0.2">
      <c r="A42" s="88"/>
      <c r="B42" s="88"/>
      <c r="D42" s="89"/>
    </row>
    <row r="43" spans="1:6" ht="15.75" customHeight="1" x14ac:dyDescent="0.2">
      <c r="B43" s="98" t="s">
        <v>69</v>
      </c>
      <c r="C43" s="99"/>
      <c r="D43" s="100"/>
    </row>
    <row r="44" spans="1:6" x14ac:dyDescent="0.2">
      <c r="B44" s="101"/>
      <c r="C44" s="102"/>
      <c r="D44" s="103"/>
    </row>
    <row r="45" spans="1:6" x14ac:dyDescent="0.2">
      <c r="B45" s="101"/>
      <c r="C45" s="102"/>
      <c r="D45" s="103"/>
    </row>
    <row r="46" spans="1:6" x14ac:dyDescent="0.2">
      <c r="B46" s="101"/>
      <c r="C46" s="102"/>
      <c r="D46" s="103"/>
    </row>
    <row r="47" spans="1:6" x14ac:dyDescent="0.2">
      <c r="B47" s="101"/>
      <c r="C47" s="102"/>
      <c r="D47" s="103"/>
    </row>
    <row r="48" spans="1:6" x14ac:dyDescent="0.2">
      <c r="B48" s="101"/>
      <c r="C48" s="102"/>
      <c r="D48" s="103"/>
    </row>
    <row r="49" spans="2:4" x14ac:dyDescent="0.2">
      <c r="B49" s="101"/>
      <c r="C49" s="102"/>
      <c r="D49" s="103"/>
    </row>
    <row r="50" spans="2:4" x14ac:dyDescent="0.2">
      <c r="B50" s="101"/>
      <c r="C50" s="102"/>
      <c r="D50" s="103"/>
    </row>
    <row r="51" spans="2:4" x14ac:dyDescent="0.2">
      <c r="B51" s="101"/>
      <c r="C51" s="102"/>
      <c r="D51" s="103"/>
    </row>
    <row r="52" spans="2:4" x14ac:dyDescent="0.2">
      <c r="B52" s="101"/>
      <c r="C52" s="102"/>
      <c r="D52" s="103"/>
    </row>
    <row r="53" spans="2:4" x14ac:dyDescent="0.2">
      <c r="B53" s="101"/>
      <c r="C53" s="102"/>
      <c r="D53" s="103"/>
    </row>
    <row r="54" spans="2:4" x14ac:dyDescent="0.2">
      <c r="B54" s="101"/>
      <c r="C54" s="102"/>
      <c r="D54" s="103"/>
    </row>
    <row r="55" spans="2:4" x14ac:dyDescent="0.2">
      <c r="B55" s="101"/>
      <c r="C55" s="102"/>
      <c r="D55" s="103"/>
    </row>
    <row r="56" spans="2:4" x14ac:dyDescent="0.2">
      <c r="B56" s="101"/>
      <c r="C56" s="102"/>
      <c r="D56" s="103"/>
    </row>
    <row r="57" spans="2:4" x14ac:dyDescent="0.2">
      <c r="B57" s="101"/>
      <c r="C57" s="102"/>
      <c r="D57" s="103"/>
    </row>
    <row r="58" spans="2:4" x14ac:dyDescent="0.2">
      <c r="B58" s="104"/>
      <c r="C58" s="105"/>
      <c r="D58" s="106"/>
    </row>
    <row r="59" spans="2:4" x14ac:dyDescent="0.2">
      <c r="B59" s="90"/>
      <c r="C59" s="90"/>
      <c r="D59" s="90"/>
    </row>
    <row r="60" spans="2:4" x14ac:dyDescent="0.2">
      <c r="B60" s="90"/>
      <c r="C60" s="90"/>
      <c r="D60" s="90"/>
    </row>
    <row r="61" spans="2:4" x14ac:dyDescent="0.2">
      <c r="B61" s="90"/>
      <c r="C61" s="90"/>
      <c r="D61" s="90"/>
    </row>
    <row r="62" spans="2:4" x14ac:dyDescent="0.2">
      <c r="B62" s="90"/>
      <c r="C62" s="90"/>
      <c r="D62" s="90"/>
    </row>
    <row r="63" spans="2:4" x14ac:dyDescent="0.2">
      <c r="B63" s="90"/>
      <c r="C63" s="90"/>
      <c r="D63" s="90"/>
    </row>
    <row r="64" spans="2:4" x14ac:dyDescent="0.2">
      <c r="B64" s="90"/>
      <c r="C64" s="90"/>
      <c r="D64" s="90"/>
    </row>
  </sheetData>
  <mergeCells count="10">
    <mergeCell ref="B43:D58"/>
    <mergeCell ref="C2:D2"/>
    <mergeCell ref="C4:D4"/>
    <mergeCell ref="C6:D6"/>
    <mergeCell ref="B39:C40"/>
    <mergeCell ref="D39:D40"/>
    <mergeCell ref="A11:D11"/>
    <mergeCell ref="A12:D12"/>
    <mergeCell ref="B36:C37"/>
    <mergeCell ref="D36:D37"/>
  </mergeCells>
  <phoneticPr fontId="3" type="noConversion"/>
  <conditionalFormatting sqref="C9">
    <cfRule type="expression" dxfId="0" priority="1">
      <formula>$C$9=0</formula>
    </cfRule>
  </conditionalFormatting>
  <pageMargins left="0.78740157480314965" right="0.78740157480314965" top="0.47244094488188981" bottom="0.98425196850393704" header="0.51181102362204722" footer="0.51181102362204722"/>
  <pageSetup scale="81" firstPageNumber="0" orientation="portrait" horizontalDpi="300" verticalDpi="300" r:id="rId1"/>
  <headerFooter alignWithMargins="0"/>
  <ignoredErrors>
    <ignoredError sqref="C20:C24 C27:C28 C30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N22"/>
  <sheetViews>
    <sheetView zoomScaleSheetLayoutView="100" workbookViewId="0">
      <selection activeCell="A3" sqref="A3"/>
    </sheetView>
  </sheetViews>
  <sheetFormatPr baseColWidth="10" defaultColWidth="11.42578125" defaultRowHeight="12.75" x14ac:dyDescent="0.2"/>
  <cols>
    <col min="1" max="1" width="14.42578125" style="32" customWidth="1"/>
    <col min="2" max="13" width="11.42578125" style="32" customWidth="1"/>
    <col min="14" max="16384" width="11.42578125" style="32"/>
  </cols>
  <sheetData>
    <row r="1" spans="1:14" ht="15.75" x14ac:dyDescent="0.25">
      <c r="A1" s="31" t="s">
        <v>52</v>
      </c>
    </row>
    <row r="2" spans="1:14" x14ac:dyDescent="0.2">
      <c r="A2" s="33"/>
    </row>
    <row r="3" spans="1:14" x14ac:dyDescent="0.2">
      <c r="A3" s="33" t="s">
        <v>28</v>
      </c>
    </row>
    <row r="4" spans="1:14" x14ac:dyDescent="0.2">
      <c r="A4" s="33"/>
    </row>
    <row r="5" spans="1:14" s="34" customFormat="1" ht="18.75" customHeight="1" x14ac:dyDescent="0.2">
      <c r="A5" s="28" t="s">
        <v>51</v>
      </c>
      <c r="B5" s="28" t="s">
        <v>24</v>
      </c>
      <c r="C5" s="28" t="s">
        <v>6</v>
      </c>
      <c r="D5" s="28" t="s">
        <v>7</v>
      </c>
      <c r="E5" s="28" t="s">
        <v>8</v>
      </c>
      <c r="F5" s="28" t="s">
        <v>9</v>
      </c>
      <c r="G5" s="28" t="s">
        <v>10</v>
      </c>
      <c r="H5" s="30" t="s">
        <v>11</v>
      </c>
      <c r="I5" s="30" t="s">
        <v>12</v>
      </c>
      <c r="J5" s="30" t="s">
        <v>47</v>
      </c>
      <c r="K5" s="30" t="s">
        <v>48</v>
      </c>
      <c r="L5" s="30" t="s">
        <v>49</v>
      </c>
      <c r="M5" s="30" t="s">
        <v>50</v>
      </c>
      <c r="N5" s="28" t="s">
        <v>4</v>
      </c>
    </row>
    <row r="6" spans="1:14" ht="18.75" customHeight="1" x14ac:dyDescent="0.2">
      <c r="A6" s="35" t="s">
        <v>27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7">
        <f t="shared" ref="N6:N11" si="0">SUM(B6:M6)</f>
        <v>0</v>
      </c>
    </row>
    <row r="7" spans="1:14" ht="18.75" customHeight="1" x14ac:dyDescent="0.2">
      <c r="A7" s="35" t="s">
        <v>36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7">
        <f t="shared" si="0"/>
        <v>0</v>
      </c>
    </row>
    <row r="8" spans="1:14" ht="18.75" customHeight="1" x14ac:dyDescent="0.2">
      <c r="A8" s="35" t="s">
        <v>37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7">
        <f t="shared" si="0"/>
        <v>0</v>
      </c>
    </row>
    <row r="9" spans="1:14" ht="18.75" customHeight="1" x14ac:dyDescent="0.2">
      <c r="A9" s="35" t="s">
        <v>38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7">
        <f t="shared" si="0"/>
        <v>0</v>
      </c>
    </row>
    <row r="10" spans="1:14" ht="18.75" customHeight="1" x14ac:dyDescent="0.2">
      <c r="A10" s="35" t="s">
        <v>39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7">
        <f t="shared" si="0"/>
        <v>0</v>
      </c>
    </row>
    <row r="11" spans="1:14" ht="18.75" customHeight="1" x14ac:dyDescent="0.2">
      <c r="A11" s="35" t="s">
        <v>40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7">
        <f t="shared" si="0"/>
        <v>0</v>
      </c>
    </row>
    <row r="12" spans="1:14" ht="15.75" customHeight="1" x14ac:dyDescent="0.2">
      <c r="A12" s="119" t="s">
        <v>4</v>
      </c>
      <c r="B12" s="120">
        <f t="shared" ref="B12:N12" si="1">SUM(B6:B11)</f>
        <v>0</v>
      </c>
      <c r="C12" s="121">
        <f t="shared" si="1"/>
        <v>0</v>
      </c>
      <c r="D12" s="120">
        <f t="shared" si="1"/>
        <v>0</v>
      </c>
      <c r="E12" s="120">
        <f t="shared" si="1"/>
        <v>0</v>
      </c>
      <c r="F12" s="120">
        <f t="shared" si="1"/>
        <v>0</v>
      </c>
      <c r="G12" s="121">
        <f t="shared" si="1"/>
        <v>0</v>
      </c>
      <c r="H12" s="120">
        <f t="shared" si="1"/>
        <v>0</v>
      </c>
      <c r="I12" s="120">
        <f t="shared" si="1"/>
        <v>0</v>
      </c>
      <c r="J12" s="120">
        <f t="shared" si="1"/>
        <v>0</v>
      </c>
      <c r="K12" s="120">
        <f t="shared" si="1"/>
        <v>0</v>
      </c>
      <c r="L12" s="120">
        <f t="shared" si="1"/>
        <v>0</v>
      </c>
      <c r="M12" s="120">
        <f t="shared" si="1"/>
        <v>0</v>
      </c>
      <c r="N12" s="123">
        <f t="shared" si="1"/>
        <v>0</v>
      </c>
    </row>
    <row r="13" spans="1:14" s="34" customFormat="1" x14ac:dyDescent="0.2">
      <c r="A13" s="119"/>
      <c r="B13" s="120"/>
      <c r="C13" s="122"/>
      <c r="D13" s="120"/>
      <c r="E13" s="120"/>
      <c r="F13" s="120"/>
      <c r="G13" s="122"/>
      <c r="H13" s="120"/>
      <c r="I13" s="120"/>
      <c r="J13" s="120"/>
      <c r="K13" s="120"/>
      <c r="L13" s="120"/>
      <c r="M13" s="120"/>
      <c r="N13" s="123"/>
    </row>
    <row r="14" spans="1:14" x14ac:dyDescent="0.2">
      <c r="H14" s="38"/>
    </row>
    <row r="20" spans="1:9" x14ac:dyDescent="0.2">
      <c r="A20" s="39"/>
      <c r="B20" s="40"/>
      <c r="C20" s="40"/>
      <c r="D20" s="40"/>
      <c r="E20" s="40"/>
      <c r="F20" s="40"/>
      <c r="G20" s="40"/>
      <c r="I20" s="40"/>
    </row>
    <row r="21" spans="1:9" x14ac:dyDescent="0.2">
      <c r="A21" s="39"/>
    </row>
    <row r="22" spans="1:9" x14ac:dyDescent="0.2">
      <c r="E22" s="38"/>
      <c r="F22" s="41"/>
    </row>
  </sheetData>
  <sheetProtection selectLockedCells="1" selectUnlockedCells="1"/>
  <mergeCells count="14">
    <mergeCell ref="L12:L13"/>
    <mergeCell ref="M12:M13"/>
    <mergeCell ref="N12:N13"/>
    <mergeCell ref="F12:F13"/>
    <mergeCell ref="G12:G13"/>
    <mergeCell ref="H12:H13"/>
    <mergeCell ref="I12:I13"/>
    <mergeCell ref="J12:J13"/>
    <mergeCell ref="K12:K13"/>
    <mergeCell ref="A12:A13"/>
    <mergeCell ref="B12:B13"/>
    <mergeCell ref="C12:C13"/>
    <mergeCell ref="D12:D13"/>
    <mergeCell ref="E12:E13"/>
  </mergeCells>
  <phoneticPr fontId="3" type="noConversion"/>
  <pageMargins left="0.74791666666666667" right="0.74791666666666667" top="0.98402777777777772" bottom="0.98402777777777772" header="0.51180555555555551" footer="0.51180555555555551"/>
  <pageSetup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>
    <pageSetUpPr fitToPage="1"/>
  </sheetPr>
  <dimension ref="A1:O83"/>
  <sheetViews>
    <sheetView workbookViewId="0">
      <pane xSplit="1" ySplit="3" topLeftCell="B4" activePane="bottomRight" state="frozen"/>
      <selection activeCell="G12" sqref="G12"/>
      <selection pane="topRight" activeCell="G12" sqref="G12"/>
      <selection pane="bottomLeft" activeCell="G12" sqref="G12"/>
      <selection pane="bottomRight" activeCell="C1" sqref="C1"/>
    </sheetView>
  </sheetViews>
  <sheetFormatPr baseColWidth="10" defaultColWidth="7.28515625" defaultRowHeight="12.75" x14ac:dyDescent="0.2"/>
  <cols>
    <col min="1" max="1" width="9.140625" style="6" customWidth="1"/>
    <col min="2" max="2" width="11.140625" style="6" customWidth="1"/>
    <col min="3" max="3" width="34.28515625" style="7" customWidth="1"/>
    <col min="4" max="14" width="13.7109375" style="2" customWidth="1"/>
    <col min="15" max="15" width="13.7109375" style="1" customWidth="1"/>
    <col min="16" max="16384" width="7.28515625" style="2"/>
  </cols>
  <sheetData>
    <row r="1" spans="1:15" ht="25.5" customHeight="1" x14ac:dyDescent="0.25">
      <c r="A1" s="13" t="s">
        <v>55</v>
      </c>
      <c r="B1" s="2"/>
    </row>
    <row r="2" spans="1:15" ht="25.5" customHeight="1" x14ac:dyDescent="0.2">
      <c r="A2" s="16" t="str">
        <f>+Revenus!A3</f>
        <v>Adresse de l'immeuble</v>
      </c>
      <c r="B2" s="2"/>
    </row>
    <row r="3" spans="1:15" s="4" customFormat="1" ht="60" customHeight="1" x14ac:dyDescent="0.2">
      <c r="A3" s="28"/>
      <c r="B3" s="27" t="s">
        <v>3</v>
      </c>
      <c r="C3" s="27" t="s">
        <v>5</v>
      </c>
      <c r="D3" s="27" t="s">
        <v>31</v>
      </c>
      <c r="E3" s="27" t="s">
        <v>32</v>
      </c>
      <c r="F3" s="27" t="s">
        <v>33</v>
      </c>
      <c r="G3" s="29" t="s">
        <v>43</v>
      </c>
      <c r="H3" s="29" t="s">
        <v>53</v>
      </c>
      <c r="I3" s="29" t="s">
        <v>34</v>
      </c>
      <c r="J3" s="29" t="s">
        <v>54</v>
      </c>
      <c r="K3" s="29" t="s">
        <v>14</v>
      </c>
      <c r="L3" s="29" t="s">
        <v>45</v>
      </c>
      <c r="M3" s="29" t="s">
        <v>46</v>
      </c>
      <c r="N3" s="29" t="s">
        <v>15</v>
      </c>
      <c r="O3" s="27" t="s">
        <v>4</v>
      </c>
    </row>
    <row r="4" spans="1:15" s="12" customFormat="1" x14ac:dyDescent="0.2">
      <c r="A4" s="20" t="s">
        <v>24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2"/>
    </row>
    <row r="5" spans="1:15" x14ac:dyDescent="0.2">
      <c r="A5" s="11"/>
      <c r="B5" s="9"/>
      <c r="C5" s="10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23">
        <f>SUM(D5:N5)</f>
        <v>0</v>
      </c>
    </row>
    <row r="6" spans="1:15" x14ac:dyDescent="0.2">
      <c r="A6" s="11"/>
      <c r="B6" s="9"/>
      <c r="C6" s="10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23">
        <f>SUM(D6:N6)</f>
        <v>0</v>
      </c>
    </row>
    <row r="7" spans="1:15" x14ac:dyDescent="0.2">
      <c r="A7" s="11"/>
      <c r="B7" s="9"/>
      <c r="C7" s="10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23">
        <f>SUM(D7:N7)</f>
        <v>0</v>
      </c>
    </row>
    <row r="8" spans="1:15" x14ac:dyDescent="0.2">
      <c r="A8" s="11"/>
      <c r="B8" s="9"/>
      <c r="C8" s="10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23">
        <f>SUM(D8:N8)</f>
        <v>0</v>
      </c>
    </row>
    <row r="9" spans="1:15" x14ac:dyDescent="0.2">
      <c r="A9" s="11"/>
      <c r="B9" s="9"/>
      <c r="C9" s="10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23">
        <f>SUM(D9:N9)</f>
        <v>0</v>
      </c>
    </row>
    <row r="10" spans="1:15" s="12" customFormat="1" x14ac:dyDescent="0.2">
      <c r="A10" s="20" t="s">
        <v>6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2"/>
    </row>
    <row r="11" spans="1:15" x14ac:dyDescent="0.2">
      <c r="A11" s="11"/>
      <c r="B11" s="9"/>
      <c r="C11" s="10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23">
        <f>SUM(D11:N11)</f>
        <v>0</v>
      </c>
    </row>
    <row r="12" spans="1:15" x14ac:dyDescent="0.2">
      <c r="A12" s="11"/>
      <c r="B12" s="9"/>
      <c r="C12" s="10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23">
        <f t="shared" ref="O12:O15" si="0">SUM(D12:N12)</f>
        <v>0</v>
      </c>
    </row>
    <row r="13" spans="1:15" x14ac:dyDescent="0.2">
      <c r="A13" s="11"/>
      <c r="B13" s="9"/>
      <c r="C13" s="10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23">
        <f t="shared" si="0"/>
        <v>0</v>
      </c>
    </row>
    <row r="14" spans="1:15" x14ac:dyDescent="0.2">
      <c r="A14" s="11"/>
      <c r="B14" s="9"/>
      <c r="C14" s="10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23">
        <f t="shared" si="0"/>
        <v>0</v>
      </c>
    </row>
    <row r="15" spans="1:15" x14ac:dyDescent="0.2">
      <c r="A15" s="11"/>
      <c r="B15" s="9"/>
      <c r="C15" s="10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23">
        <f t="shared" si="0"/>
        <v>0</v>
      </c>
    </row>
    <row r="16" spans="1:15" s="12" customFormat="1" x14ac:dyDescent="0.2">
      <c r="A16" s="20" t="s">
        <v>7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2"/>
    </row>
    <row r="17" spans="1:15" x14ac:dyDescent="0.2">
      <c r="A17" s="11"/>
      <c r="B17" s="9"/>
      <c r="C17" s="10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23">
        <f>SUM(D17:N17)</f>
        <v>0</v>
      </c>
    </row>
    <row r="18" spans="1:15" x14ac:dyDescent="0.2">
      <c r="A18" s="11"/>
      <c r="B18" s="9"/>
      <c r="C18" s="10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23">
        <f t="shared" ref="O18:O21" si="1">SUM(D18:N18)</f>
        <v>0</v>
      </c>
    </row>
    <row r="19" spans="1:15" x14ac:dyDescent="0.2">
      <c r="A19" s="11"/>
      <c r="B19" s="9"/>
      <c r="C19" s="10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23">
        <f t="shared" si="1"/>
        <v>0</v>
      </c>
    </row>
    <row r="20" spans="1:15" x14ac:dyDescent="0.2">
      <c r="A20" s="11"/>
      <c r="B20" s="9"/>
      <c r="C20" s="10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23">
        <f t="shared" si="1"/>
        <v>0</v>
      </c>
    </row>
    <row r="21" spans="1:15" x14ac:dyDescent="0.2">
      <c r="A21" s="11"/>
      <c r="B21" s="9"/>
      <c r="C21" s="10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23">
        <f t="shared" si="1"/>
        <v>0</v>
      </c>
    </row>
    <row r="22" spans="1:15" s="12" customFormat="1" x14ac:dyDescent="0.2">
      <c r="A22" s="20" t="s">
        <v>8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2"/>
    </row>
    <row r="23" spans="1:15" x14ac:dyDescent="0.2">
      <c r="A23" s="11"/>
      <c r="B23" s="9"/>
      <c r="C23" s="10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23">
        <f>SUM(D23:N23)</f>
        <v>0</v>
      </c>
    </row>
    <row r="24" spans="1:15" x14ac:dyDescent="0.2">
      <c r="A24" s="11"/>
      <c r="B24" s="9"/>
      <c r="C24" s="10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23">
        <f t="shared" ref="O24:O27" si="2">SUM(D24:N24)</f>
        <v>0</v>
      </c>
    </row>
    <row r="25" spans="1:15" x14ac:dyDescent="0.2">
      <c r="A25" s="11"/>
      <c r="B25" s="9"/>
      <c r="C25" s="10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23">
        <f t="shared" si="2"/>
        <v>0</v>
      </c>
    </row>
    <row r="26" spans="1:15" x14ac:dyDescent="0.2">
      <c r="A26" s="11"/>
      <c r="B26" s="9"/>
      <c r="C26" s="10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23">
        <f t="shared" si="2"/>
        <v>0</v>
      </c>
    </row>
    <row r="27" spans="1:15" x14ac:dyDescent="0.2">
      <c r="A27" s="11"/>
      <c r="B27" s="9"/>
      <c r="C27" s="10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3">
        <f t="shared" si="2"/>
        <v>0</v>
      </c>
    </row>
    <row r="28" spans="1:15" s="12" customFormat="1" x14ac:dyDescent="0.2">
      <c r="A28" s="20" t="s">
        <v>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2"/>
    </row>
    <row r="29" spans="1:15" x14ac:dyDescent="0.2">
      <c r="A29" s="11"/>
      <c r="B29" s="9"/>
      <c r="C29" s="15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23">
        <f t="shared" ref="O29:O63" si="3">SUM(D29:N29)</f>
        <v>0</v>
      </c>
    </row>
    <row r="30" spans="1:15" x14ac:dyDescent="0.2">
      <c r="A30" s="11"/>
      <c r="B30" s="9"/>
      <c r="C30" s="15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23">
        <f t="shared" si="3"/>
        <v>0</v>
      </c>
    </row>
    <row r="31" spans="1:15" x14ac:dyDescent="0.2">
      <c r="A31" s="11"/>
      <c r="B31" s="9"/>
      <c r="C31" s="15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23">
        <f t="shared" si="3"/>
        <v>0</v>
      </c>
    </row>
    <row r="32" spans="1:15" x14ac:dyDescent="0.2">
      <c r="A32" s="11"/>
      <c r="B32" s="9"/>
      <c r="C32" s="15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23">
        <f t="shared" si="3"/>
        <v>0</v>
      </c>
    </row>
    <row r="33" spans="1:15" x14ac:dyDescent="0.2">
      <c r="A33" s="11"/>
      <c r="B33" s="9"/>
      <c r="C33" s="15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23">
        <f t="shared" si="3"/>
        <v>0</v>
      </c>
    </row>
    <row r="34" spans="1:15" s="12" customFormat="1" x14ac:dyDescent="0.2">
      <c r="A34" s="20" t="s">
        <v>10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2"/>
    </row>
    <row r="35" spans="1:15" x14ac:dyDescent="0.2">
      <c r="A35" s="11"/>
      <c r="B35" s="9"/>
      <c r="C35" s="15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23">
        <f>SUM(D35:N35)</f>
        <v>0</v>
      </c>
    </row>
    <row r="36" spans="1:15" x14ac:dyDescent="0.2">
      <c r="A36" s="11"/>
      <c r="B36" s="9"/>
      <c r="C36" s="10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23">
        <f t="shared" ref="O36:O39" si="4">SUM(D36:N36)</f>
        <v>0</v>
      </c>
    </row>
    <row r="37" spans="1:15" x14ac:dyDescent="0.2">
      <c r="A37" s="11"/>
      <c r="B37" s="9"/>
      <c r="C37" s="15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23">
        <f t="shared" si="4"/>
        <v>0</v>
      </c>
    </row>
    <row r="38" spans="1:15" x14ac:dyDescent="0.2">
      <c r="A38" s="11"/>
      <c r="B38" s="9"/>
      <c r="C38" s="15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23">
        <f t="shared" si="4"/>
        <v>0</v>
      </c>
    </row>
    <row r="39" spans="1:15" x14ac:dyDescent="0.2">
      <c r="A39" s="11"/>
      <c r="B39" s="9"/>
      <c r="C39" s="15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23">
        <f t="shared" si="4"/>
        <v>0</v>
      </c>
    </row>
    <row r="40" spans="1:15" s="12" customFormat="1" x14ac:dyDescent="0.2">
      <c r="A40" s="20" t="s">
        <v>11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2"/>
    </row>
    <row r="41" spans="1:15" x14ac:dyDescent="0.2">
      <c r="A41" s="11"/>
      <c r="B41" s="9"/>
      <c r="C41" s="10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23">
        <f>SUM(D41:N41)</f>
        <v>0</v>
      </c>
    </row>
    <row r="42" spans="1:15" x14ac:dyDescent="0.2">
      <c r="A42" s="11"/>
      <c r="B42" s="9"/>
      <c r="C42" s="15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23">
        <f t="shared" ref="O42:O45" si="5">SUM(D42:N42)</f>
        <v>0</v>
      </c>
    </row>
    <row r="43" spans="1:15" x14ac:dyDescent="0.2">
      <c r="A43" s="11"/>
      <c r="B43" s="9"/>
      <c r="C43" s="15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23">
        <f t="shared" si="5"/>
        <v>0</v>
      </c>
    </row>
    <row r="44" spans="1:15" x14ac:dyDescent="0.2">
      <c r="A44" s="11"/>
      <c r="B44" s="9"/>
      <c r="C44" s="15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23">
        <f t="shared" si="5"/>
        <v>0</v>
      </c>
    </row>
    <row r="45" spans="1:15" x14ac:dyDescent="0.2">
      <c r="A45" s="11"/>
      <c r="B45" s="9"/>
      <c r="C45" s="15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23">
        <f t="shared" si="5"/>
        <v>0</v>
      </c>
    </row>
    <row r="46" spans="1:15" s="12" customFormat="1" x14ac:dyDescent="0.2">
      <c r="A46" s="20" t="s">
        <v>12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2"/>
    </row>
    <row r="47" spans="1:15" x14ac:dyDescent="0.2">
      <c r="A47" s="11"/>
      <c r="B47" s="9"/>
      <c r="C47" s="10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23">
        <f>SUM(D47:N47)</f>
        <v>0</v>
      </c>
    </row>
    <row r="48" spans="1:15" x14ac:dyDescent="0.2">
      <c r="A48" s="11"/>
      <c r="B48" s="9"/>
      <c r="C48" s="10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23">
        <f t="shared" ref="O48:O50" si="6">SUM(D48:N48)</f>
        <v>0</v>
      </c>
    </row>
    <row r="49" spans="1:15" x14ac:dyDescent="0.2">
      <c r="A49" s="11"/>
      <c r="B49" s="9"/>
      <c r="C49" s="10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23">
        <f t="shared" si="6"/>
        <v>0</v>
      </c>
    </row>
    <row r="50" spans="1:15" x14ac:dyDescent="0.2">
      <c r="A50" s="11"/>
      <c r="B50" s="9"/>
      <c r="C50" s="10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23">
        <f t="shared" si="6"/>
        <v>0</v>
      </c>
    </row>
    <row r="51" spans="1:15" x14ac:dyDescent="0.2">
      <c r="A51" s="11"/>
      <c r="B51" s="9"/>
      <c r="C51" s="10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23">
        <f t="shared" si="3"/>
        <v>0</v>
      </c>
    </row>
    <row r="52" spans="1:15" s="12" customFormat="1" x14ac:dyDescent="0.2">
      <c r="A52" s="20" t="s">
        <v>16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2"/>
    </row>
    <row r="53" spans="1:15" x14ac:dyDescent="0.2">
      <c r="A53" s="11"/>
      <c r="B53" s="9"/>
      <c r="C53" s="10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23">
        <f>SUM(D53:N53)</f>
        <v>0</v>
      </c>
    </row>
    <row r="54" spans="1:15" x14ac:dyDescent="0.2">
      <c r="A54" s="11"/>
      <c r="B54" s="9"/>
      <c r="C54" s="10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23">
        <f t="shared" ref="O54:O57" si="7">SUM(D54:N54)</f>
        <v>0</v>
      </c>
    </row>
    <row r="55" spans="1:15" x14ac:dyDescent="0.2">
      <c r="A55" s="11"/>
      <c r="B55" s="9"/>
      <c r="C55" s="10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23">
        <f t="shared" si="7"/>
        <v>0</v>
      </c>
    </row>
    <row r="56" spans="1:15" x14ac:dyDescent="0.2">
      <c r="A56" s="11"/>
      <c r="B56" s="9"/>
      <c r="C56" s="10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23">
        <f t="shared" si="7"/>
        <v>0</v>
      </c>
    </row>
    <row r="57" spans="1:15" x14ac:dyDescent="0.2">
      <c r="A57" s="11"/>
      <c r="B57" s="9"/>
      <c r="C57" s="10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23">
        <f t="shared" si="7"/>
        <v>0</v>
      </c>
    </row>
    <row r="58" spans="1:15" s="12" customFormat="1" x14ac:dyDescent="0.2">
      <c r="A58" s="20" t="s">
        <v>17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2"/>
    </row>
    <row r="59" spans="1:15" x14ac:dyDescent="0.2">
      <c r="A59" s="11"/>
      <c r="B59" s="9"/>
      <c r="C59" s="10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23">
        <f>SUM(D59:N59)</f>
        <v>0</v>
      </c>
    </row>
    <row r="60" spans="1:15" x14ac:dyDescent="0.2">
      <c r="A60" s="11"/>
      <c r="B60" s="9"/>
      <c r="C60" s="10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23">
        <f t="shared" si="3"/>
        <v>0</v>
      </c>
    </row>
    <row r="61" spans="1:15" x14ac:dyDescent="0.2">
      <c r="A61" s="11"/>
      <c r="B61" s="9"/>
      <c r="C61" s="10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23">
        <f t="shared" si="3"/>
        <v>0</v>
      </c>
    </row>
    <row r="62" spans="1:15" x14ac:dyDescent="0.2">
      <c r="A62" s="11"/>
      <c r="B62" s="9"/>
      <c r="C62" s="10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23">
        <f t="shared" si="3"/>
        <v>0</v>
      </c>
    </row>
    <row r="63" spans="1:15" x14ac:dyDescent="0.2">
      <c r="A63" s="11"/>
      <c r="B63" s="9"/>
      <c r="C63" s="10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9"/>
      <c r="O63" s="23">
        <f t="shared" si="3"/>
        <v>0</v>
      </c>
    </row>
    <row r="64" spans="1:15" s="12" customFormat="1" x14ac:dyDescent="0.2">
      <c r="A64" s="20" t="s">
        <v>23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2"/>
    </row>
    <row r="65" spans="1:15" x14ac:dyDescent="0.2">
      <c r="A65" s="11"/>
      <c r="B65" s="9"/>
      <c r="C65" s="10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23">
        <f>SUM(D65:N65)</f>
        <v>0</v>
      </c>
    </row>
    <row r="66" spans="1:15" x14ac:dyDescent="0.2">
      <c r="A66" s="11"/>
      <c r="B66" s="9"/>
      <c r="C66" s="10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23">
        <f>SUM(D66:N66)</f>
        <v>0</v>
      </c>
    </row>
    <row r="67" spans="1:15" x14ac:dyDescent="0.2">
      <c r="A67" s="11"/>
      <c r="B67" s="9"/>
      <c r="C67" s="10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23">
        <f t="shared" ref="O67:O80" si="8">SUM(D67:N67)</f>
        <v>0</v>
      </c>
    </row>
    <row r="68" spans="1:15" x14ac:dyDescent="0.2">
      <c r="A68" s="11"/>
      <c r="B68" s="9"/>
      <c r="C68" s="10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23">
        <f t="shared" si="8"/>
        <v>0</v>
      </c>
    </row>
    <row r="69" spans="1:15" x14ac:dyDescent="0.2">
      <c r="A69" s="11"/>
      <c r="B69" s="11"/>
      <c r="C69" s="10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23">
        <f>SUM(D69:N69)</f>
        <v>0</v>
      </c>
    </row>
    <row r="70" spans="1:15" s="12" customFormat="1" x14ac:dyDescent="0.2">
      <c r="A70" s="20" t="s">
        <v>26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2"/>
    </row>
    <row r="71" spans="1:15" x14ac:dyDescent="0.2">
      <c r="A71" s="11"/>
      <c r="B71" s="11"/>
      <c r="C71" s="10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23">
        <f>SUM(D71:N71)</f>
        <v>0</v>
      </c>
    </row>
    <row r="72" spans="1:15" x14ac:dyDescent="0.2">
      <c r="A72" s="11"/>
      <c r="B72" s="11"/>
      <c r="C72" s="10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23">
        <f>SUM(D72:N72)</f>
        <v>0</v>
      </c>
    </row>
    <row r="73" spans="1:15" x14ac:dyDescent="0.2">
      <c r="A73" s="11"/>
      <c r="B73" s="11"/>
      <c r="C73" s="10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23">
        <f>SUM(D73:N73)</f>
        <v>0</v>
      </c>
    </row>
    <row r="74" spans="1:15" x14ac:dyDescent="0.2">
      <c r="A74" s="11"/>
      <c r="B74" s="11"/>
      <c r="C74" s="10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23">
        <f>SUM(D74:N74)</f>
        <v>0</v>
      </c>
    </row>
    <row r="75" spans="1:15" x14ac:dyDescent="0.2">
      <c r="A75" s="11"/>
      <c r="B75" s="11"/>
      <c r="C75" s="10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23">
        <f>SUM(D75:N75)</f>
        <v>0</v>
      </c>
    </row>
    <row r="76" spans="1:15" hidden="1" x14ac:dyDescent="0.2">
      <c r="A76" s="11" t="s">
        <v>18</v>
      </c>
      <c r="B76" s="3"/>
      <c r="C76" s="5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23">
        <f t="shared" si="8"/>
        <v>0</v>
      </c>
    </row>
    <row r="77" spans="1:15" hidden="1" x14ac:dyDescent="0.2">
      <c r="A77" s="11" t="s">
        <v>19</v>
      </c>
      <c r="B77" s="3"/>
      <c r="C77" s="5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23">
        <f t="shared" si="8"/>
        <v>0</v>
      </c>
    </row>
    <row r="78" spans="1:15" hidden="1" x14ac:dyDescent="0.2">
      <c r="A78" s="11" t="s">
        <v>20</v>
      </c>
      <c r="B78" s="3"/>
      <c r="C78" s="5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23">
        <f t="shared" si="8"/>
        <v>0</v>
      </c>
    </row>
    <row r="79" spans="1:15" hidden="1" x14ac:dyDescent="0.2">
      <c r="A79" s="11" t="s">
        <v>21</v>
      </c>
      <c r="B79" s="3"/>
      <c r="C79" s="5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23">
        <f t="shared" si="8"/>
        <v>0</v>
      </c>
    </row>
    <row r="80" spans="1:15" hidden="1" x14ac:dyDescent="0.2">
      <c r="A80" s="11" t="s">
        <v>22</v>
      </c>
      <c r="B80" s="3"/>
      <c r="C80" s="5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23">
        <f t="shared" si="8"/>
        <v>0</v>
      </c>
    </row>
    <row r="81" spans="1:15" s="1" customFormat="1" ht="26.25" customHeight="1" x14ac:dyDescent="0.2">
      <c r="A81" s="25" t="s">
        <v>4</v>
      </c>
      <c r="B81" s="26"/>
      <c r="C81" s="21"/>
      <c r="D81" s="24">
        <f t="shared" ref="D81:O81" si="9">SUM(D4:D80)</f>
        <v>0</v>
      </c>
      <c r="E81" s="24">
        <f t="shared" si="9"/>
        <v>0</v>
      </c>
      <c r="F81" s="24">
        <f t="shared" si="9"/>
        <v>0</v>
      </c>
      <c r="G81" s="24">
        <f t="shared" si="9"/>
        <v>0</v>
      </c>
      <c r="H81" s="24">
        <f t="shared" si="9"/>
        <v>0</v>
      </c>
      <c r="I81" s="24">
        <f t="shared" si="9"/>
        <v>0</v>
      </c>
      <c r="J81" s="24">
        <f t="shared" si="9"/>
        <v>0</v>
      </c>
      <c r="K81" s="24">
        <f t="shared" si="9"/>
        <v>0</v>
      </c>
      <c r="L81" s="24">
        <f t="shared" si="9"/>
        <v>0</v>
      </c>
      <c r="M81" s="24">
        <f t="shared" si="9"/>
        <v>0</v>
      </c>
      <c r="N81" s="24">
        <f t="shared" si="9"/>
        <v>0</v>
      </c>
      <c r="O81" s="24">
        <f t="shared" si="9"/>
        <v>0</v>
      </c>
    </row>
    <row r="82" spans="1:15" x14ac:dyDescent="0.2">
      <c r="A82" s="14"/>
    </row>
    <row r="83" spans="1:15" x14ac:dyDescent="0.2">
      <c r="A83" s="14"/>
    </row>
  </sheetData>
  <sheetProtection selectLockedCells="1" selectUnlockedCells="1"/>
  <phoneticPr fontId="3" type="noConversion"/>
  <pageMargins left="0.39370078740157483" right="0.39370078740157483" top="0.35433070866141736" bottom="0.35433070866141736" header="0.31496062992125984" footer="0.31496062992125984"/>
  <pageSetup paperSize="5" scale="53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/>
  <dimension ref="A2:F50"/>
  <sheetViews>
    <sheetView zoomScale="115" zoomScaleNormal="115" workbookViewId="0">
      <selection activeCell="E2" sqref="E2"/>
    </sheetView>
  </sheetViews>
  <sheetFormatPr baseColWidth="10" defaultRowHeight="12.75" x14ac:dyDescent="0.2"/>
  <cols>
    <col min="1" max="1" width="22.5703125" customWidth="1"/>
    <col min="2" max="2" width="7.42578125" customWidth="1"/>
    <col min="3" max="6" width="14.140625" customWidth="1"/>
  </cols>
  <sheetData>
    <row r="2" spans="1:6" ht="26.25" customHeight="1" x14ac:dyDescent="0.2">
      <c r="A2" s="27" t="s">
        <v>5</v>
      </c>
      <c r="B2" s="29" t="s">
        <v>64</v>
      </c>
      <c r="C2" s="29" t="s">
        <v>67</v>
      </c>
      <c r="D2" s="27" t="s">
        <v>107</v>
      </c>
      <c r="E2" s="27" t="s">
        <v>66</v>
      </c>
      <c r="F2" s="29" t="s">
        <v>68</v>
      </c>
    </row>
    <row r="3" spans="1:6" x14ac:dyDescent="0.2">
      <c r="A3" s="20" t="s">
        <v>58</v>
      </c>
      <c r="B3" s="44">
        <v>1</v>
      </c>
      <c r="C3" s="20"/>
      <c r="D3" s="20"/>
      <c r="E3" s="20"/>
      <c r="F3" s="20"/>
    </row>
    <row r="4" spans="1:6" x14ac:dyDescent="0.2">
      <c r="A4" s="11"/>
      <c r="B4" s="42"/>
      <c r="C4" s="17"/>
      <c r="D4" s="17"/>
      <c r="E4" s="17"/>
      <c r="F4" s="17"/>
    </row>
    <row r="5" spans="1:6" x14ac:dyDescent="0.2">
      <c r="A5" s="11"/>
      <c r="B5" s="42"/>
      <c r="C5" s="17"/>
      <c r="D5" s="17"/>
      <c r="E5" s="17"/>
      <c r="F5" s="17"/>
    </row>
    <row r="6" spans="1:6" x14ac:dyDescent="0.2">
      <c r="A6" s="11"/>
      <c r="B6" s="42"/>
      <c r="C6" s="17"/>
      <c r="D6" s="17"/>
      <c r="E6" s="17"/>
      <c r="F6" s="17"/>
    </row>
    <row r="7" spans="1:6" x14ac:dyDescent="0.2">
      <c r="A7" s="11"/>
      <c r="B7" s="42"/>
      <c r="C7" s="17"/>
      <c r="D7" s="17"/>
      <c r="E7" s="17"/>
      <c r="F7" s="17"/>
    </row>
    <row r="8" spans="1:6" x14ac:dyDescent="0.2">
      <c r="A8" s="11"/>
      <c r="B8" s="42"/>
      <c r="C8" s="17"/>
      <c r="D8" s="17"/>
      <c r="E8" s="17"/>
      <c r="F8" s="17"/>
    </row>
    <row r="9" spans="1:6" x14ac:dyDescent="0.2">
      <c r="A9" s="20" t="s">
        <v>59</v>
      </c>
      <c r="B9" s="44">
        <v>97</v>
      </c>
      <c r="C9" s="20"/>
      <c r="D9" s="20"/>
      <c r="E9" s="20"/>
      <c r="F9" s="20"/>
    </row>
    <row r="10" spans="1:6" x14ac:dyDescent="0.2">
      <c r="A10" s="11"/>
      <c r="B10" s="42"/>
      <c r="C10" s="17"/>
      <c r="D10" s="17"/>
      <c r="E10" s="17"/>
      <c r="F10" s="17"/>
    </row>
    <row r="11" spans="1:6" x14ac:dyDescent="0.2">
      <c r="A11" s="11"/>
      <c r="B11" s="42"/>
      <c r="C11" s="17"/>
      <c r="D11" s="17"/>
      <c r="E11" s="17"/>
      <c r="F11" s="17"/>
    </row>
    <row r="12" spans="1:6" x14ac:dyDescent="0.2">
      <c r="A12" s="11"/>
      <c r="B12" s="42"/>
      <c r="C12" s="17"/>
      <c r="D12" s="17"/>
      <c r="E12" s="17"/>
      <c r="F12" s="17"/>
    </row>
    <row r="13" spans="1:6" x14ac:dyDescent="0.2">
      <c r="A13" s="11"/>
      <c r="B13" s="42"/>
      <c r="C13" s="17"/>
      <c r="D13" s="17"/>
      <c r="E13" s="17"/>
      <c r="F13" s="17"/>
    </row>
    <row r="14" spans="1:6" x14ac:dyDescent="0.2">
      <c r="A14" s="11"/>
      <c r="B14" s="42"/>
      <c r="C14" s="17"/>
      <c r="D14" s="17"/>
      <c r="E14" s="17"/>
      <c r="F14" s="17"/>
    </row>
    <row r="15" spans="1:6" x14ac:dyDescent="0.2">
      <c r="A15" s="20" t="s">
        <v>62</v>
      </c>
      <c r="B15" s="44">
        <v>8</v>
      </c>
      <c r="C15" s="20"/>
      <c r="D15" s="20"/>
      <c r="E15" s="20"/>
      <c r="F15" s="20"/>
    </row>
    <row r="16" spans="1:6" x14ac:dyDescent="0.2">
      <c r="A16" s="11"/>
      <c r="B16" s="42"/>
      <c r="C16" s="17"/>
      <c r="D16" s="17"/>
      <c r="E16" s="17"/>
      <c r="F16" s="17"/>
    </row>
    <row r="17" spans="1:6" x14ac:dyDescent="0.2">
      <c r="A17" s="11"/>
      <c r="B17" s="42"/>
      <c r="C17" s="17"/>
      <c r="D17" s="17"/>
      <c r="E17" s="17"/>
      <c r="F17" s="17"/>
    </row>
    <row r="18" spans="1:6" x14ac:dyDescent="0.2">
      <c r="A18" s="11"/>
      <c r="B18" s="42"/>
      <c r="C18" s="17"/>
      <c r="D18" s="17"/>
      <c r="E18" s="17"/>
      <c r="F18" s="17"/>
    </row>
    <row r="19" spans="1:6" x14ac:dyDescent="0.2">
      <c r="A19" s="11"/>
      <c r="B19" s="42"/>
      <c r="C19" s="18"/>
      <c r="D19" s="18"/>
      <c r="E19" s="18"/>
      <c r="F19" s="18"/>
    </row>
    <row r="20" spans="1:6" x14ac:dyDescent="0.2">
      <c r="A20" s="11"/>
      <c r="B20" s="42"/>
      <c r="C20" s="18"/>
      <c r="D20" s="18"/>
      <c r="E20" s="18"/>
      <c r="F20" s="18"/>
    </row>
    <row r="21" spans="1:6" x14ac:dyDescent="0.2">
      <c r="A21" s="20" t="s">
        <v>63</v>
      </c>
      <c r="B21" s="44">
        <v>8</v>
      </c>
      <c r="C21" s="20"/>
      <c r="D21" s="20"/>
      <c r="E21" s="20"/>
      <c r="F21" s="20"/>
    </row>
    <row r="22" spans="1:6" x14ac:dyDescent="0.2">
      <c r="A22" s="11"/>
      <c r="B22" s="43"/>
      <c r="C22" s="18"/>
      <c r="D22" s="18"/>
      <c r="E22" s="18"/>
      <c r="F22" s="18"/>
    </row>
    <row r="23" spans="1:6" x14ac:dyDescent="0.2">
      <c r="A23" s="11"/>
      <c r="B23" s="43"/>
      <c r="C23" s="18"/>
      <c r="D23" s="18"/>
      <c r="E23" s="18"/>
      <c r="F23" s="18"/>
    </row>
    <row r="24" spans="1:6" x14ac:dyDescent="0.2">
      <c r="A24" s="11"/>
      <c r="B24" s="43"/>
      <c r="C24" s="18"/>
      <c r="D24" s="18"/>
      <c r="E24" s="18"/>
      <c r="F24" s="18"/>
    </row>
    <row r="25" spans="1:6" x14ac:dyDescent="0.2">
      <c r="A25" s="11"/>
      <c r="B25" s="43"/>
      <c r="C25" s="17"/>
      <c r="D25" s="17"/>
      <c r="E25" s="17"/>
      <c r="F25" s="17"/>
    </row>
    <row r="26" spans="1:6" x14ac:dyDescent="0.2">
      <c r="A26" s="11"/>
      <c r="B26" s="43"/>
      <c r="C26" s="18"/>
      <c r="D26" s="18"/>
      <c r="E26" s="18"/>
      <c r="F26" s="18"/>
    </row>
    <row r="27" spans="1:6" x14ac:dyDescent="0.2">
      <c r="A27" s="20" t="s">
        <v>60</v>
      </c>
      <c r="B27" s="44">
        <v>17</v>
      </c>
      <c r="C27" s="20"/>
      <c r="D27" s="20"/>
      <c r="E27" s="20"/>
      <c r="F27" s="20"/>
    </row>
    <row r="28" spans="1:6" x14ac:dyDescent="0.2">
      <c r="A28" s="11"/>
      <c r="B28" s="43"/>
      <c r="C28" s="17"/>
      <c r="D28" s="17"/>
      <c r="E28" s="17"/>
      <c r="F28" s="17"/>
    </row>
    <row r="29" spans="1:6" x14ac:dyDescent="0.2">
      <c r="A29" s="11"/>
      <c r="B29" s="42"/>
      <c r="C29" s="17"/>
      <c r="D29" s="17"/>
      <c r="E29" s="17"/>
      <c r="F29" s="17"/>
    </row>
    <row r="30" spans="1:6" x14ac:dyDescent="0.2">
      <c r="A30" s="11"/>
      <c r="B30" s="43"/>
      <c r="C30" s="17"/>
      <c r="D30" s="17"/>
      <c r="E30" s="17"/>
      <c r="F30" s="17"/>
    </row>
    <row r="31" spans="1:6" x14ac:dyDescent="0.2">
      <c r="A31" s="11"/>
      <c r="B31" s="43"/>
      <c r="C31" s="17"/>
      <c r="D31" s="17"/>
      <c r="E31" s="17"/>
      <c r="F31" s="17"/>
    </row>
    <row r="32" spans="1:6" x14ac:dyDescent="0.2">
      <c r="A32" s="11"/>
      <c r="B32" s="43"/>
      <c r="C32" s="17"/>
      <c r="D32" s="17"/>
      <c r="E32" s="17"/>
      <c r="F32" s="17"/>
    </row>
    <row r="33" spans="1:6" x14ac:dyDescent="0.2">
      <c r="A33" s="20" t="s">
        <v>61</v>
      </c>
      <c r="B33" s="44" t="s">
        <v>65</v>
      </c>
      <c r="C33" s="20"/>
      <c r="D33" s="20"/>
      <c r="E33" s="20"/>
      <c r="F33" s="20"/>
    </row>
    <row r="34" spans="1:6" x14ac:dyDescent="0.2">
      <c r="A34" s="11"/>
      <c r="B34" s="43"/>
      <c r="C34" s="18"/>
      <c r="D34" s="18"/>
      <c r="E34" s="18"/>
      <c r="F34" s="18"/>
    </row>
    <row r="35" spans="1:6" x14ac:dyDescent="0.2">
      <c r="A35" s="11"/>
      <c r="B35" s="43"/>
      <c r="C35" s="18"/>
      <c r="D35" s="18"/>
      <c r="E35" s="18"/>
      <c r="F35" s="18"/>
    </row>
    <row r="36" spans="1:6" x14ac:dyDescent="0.2">
      <c r="A36" s="11"/>
      <c r="B36" s="43"/>
      <c r="C36" s="18"/>
      <c r="D36" s="18"/>
      <c r="E36" s="18"/>
      <c r="F36" s="18"/>
    </row>
    <row r="37" spans="1:6" x14ac:dyDescent="0.2">
      <c r="A37" s="11"/>
      <c r="B37" s="43"/>
      <c r="C37" s="17"/>
      <c r="D37" s="17"/>
      <c r="E37" s="17"/>
      <c r="F37" s="17"/>
    </row>
    <row r="38" spans="1:6" x14ac:dyDescent="0.2">
      <c r="A38" s="11"/>
      <c r="B38" s="43"/>
      <c r="C38" s="18"/>
      <c r="D38" s="18"/>
      <c r="E38" s="18"/>
      <c r="F38" s="18"/>
    </row>
    <row r="39" spans="1:6" x14ac:dyDescent="0.2">
      <c r="A39" s="20" t="s">
        <v>61</v>
      </c>
      <c r="B39" s="44" t="s">
        <v>65</v>
      </c>
      <c r="C39" s="20"/>
      <c r="D39" s="20"/>
      <c r="E39" s="20"/>
      <c r="F39" s="20"/>
    </row>
    <row r="40" spans="1:6" x14ac:dyDescent="0.2">
      <c r="A40" s="11"/>
      <c r="B40" s="43"/>
      <c r="C40" s="17"/>
      <c r="D40" s="17"/>
      <c r="E40" s="17"/>
      <c r="F40" s="17"/>
    </row>
    <row r="41" spans="1:6" x14ac:dyDescent="0.2">
      <c r="A41" s="11"/>
      <c r="B41" s="42"/>
      <c r="C41" s="17"/>
      <c r="D41" s="17"/>
      <c r="E41" s="17"/>
      <c r="F41" s="17"/>
    </row>
    <row r="42" spans="1:6" x14ac:dyDescent="0.2">
      <c r="A42" s="11"/>
      <c r="B42" s="43"/>
      <c r="C42" s="17"/>
      <c r="D42" s="17"/>
      <c r="E42" s="17"/>
      <c r="F42" s="17"/>
    </row>
    <row r="43" spans="1:6" x14ac:dyDescent="0.2">
      <c r="A43" s="11"/>
      <c r="B43" s="43"/>
      <c r="C43" s="17"/>
      <c r="D43" s="17"/>
      <c r="E43" s="17"/>
      <c r="F43" s="17"/>
    </row>
    <row r="44" spans="1:6" x14ac:dyDescent="0.2">
      <c r="A44" s="11"/>
      <c r="B44" s="43"/>
      <c r="C44" s="17"/>
      <c r="D44" s="17"/>
      <c r="E44" s="17"/>
      <c r="F44" s="17"/>
    </row>
    <row r="45" spans="1:6" x14ac:dyDescent="0.2">
      <c r="A45" s="20" t="s">
        <v>61</v>
      </c>
      <c r="B45" s="44" t="s">
        <v>65</v>
      </c>
      <c r="C45" s="20"/>
      <c r="D45" s="20"/>
      <c r="E45" s="20"/>
      <c r="F45" s="20"/>
    </row>
    <row r="46" spans="1:6" x14ac:dyDescent="0.2">
      <c r="A46" s="11"/>
      <c r="B46" s="42"/>
      <c r="C46" s="17"/>
      <c r="D46" s="17"/>
      <c r="E46" s="17"/>
      <c r="F46" s="17"/>
    </row>
    <row r="47" spans="1:6" x14ac:dyDescent="0.2">
      <c r="A47" s="11"/>
      <c r="B47" s="43"/>
      <c r="C47" s="17"/>
      <c r="D47" s="17"/>
      <c r="E47" s="17"/>
      <c r="F47" s="17"/>
    </row>
    <row r="48" spans="1:6" x14ac:dyDescent="0.2">
      <c r="A48" s="11"/>
      <c r="B48" s="43"/>
      <c r="C48" s="17"/>
      <c r="D48" s="17"/>
      <c r="E48" s="17"/>
      <c r="F48" s="17"/>
    </row>
    <row r="49" spans="1:6" x14ac:dyDescent="0.2">
      <c r="A49" s="11"/>
      <c r="B49" s="43"/>
      <c r="C49" s="17"/>
      <c r="D49" s="17"/>
      <c r="E49" s="17"/>
      <c r="F49" s="17"/>
    </row>
    <row r="50" spans="1:6" x14ac:dyDescent="0.2">
      <c r="A50" s="11"/>
      <c r="B50" s="43"/>
      <c r="C50" s="17"/>
      <c r="D50" s="17"/>
      <c r="E50" s="17"/>
      <c r="F50" s="1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23210-711D-4CAD-AD2C-9C61CDC54110}">
  <dimension ref="A1:K100"/>
  <sheetViews>
    <sheetView workbookViewId="0"/>
  </sheetViews>
  <sheetFormatPr baseColWidth="10" defaultRowHeight="12.75" x14ac:dyDescent="0.2"/>
  <cols>
    <col min="1" max="1" width="5.28515625" customWidth="1"/>
    <col min="2" max="2" width="45.5703125" customWidth="1"/>
    <col min="3" max="3" width="46.140625" style="51" customWidth="1"/>
    <col min="4" max="4" width="21.7109375" style="51" customWidth="1"/>
    <col min="5" max="5" width="0" hidden="1" customWidth="1"/>
    <col min="6" max="6" width="26.28515625" style="51" customWidth="1"/>
    <col min="7" max="7" width="25" style="55" customWidth="1"/>
    <col min="8" max="8" width="11.42578125" hidden="1" customWidth="1"/>
    <col min="9" max="9" width="0" hidden="1" customWidth="1"/>
  </cols>
  <sheetData>
    <row r="1" spans="1:11" s="32" customFormat="1" ht="15.75" x14ac:dyDescent="0.25">
      <c r="A1" s="31" t="s">
        <v>105</v>
      </c>
      <c r="C1" s="53"/>
      <c r="D1" s="53"/>
      <c r="F1" s="53"/>
      <c r="G1" s="54"/>
      <c r="K1" s="57" t="s">
        <v>103</v>
      </c>
    </row>
    <row r="3" spans="1:11" s="52" customFormat="1" ht="38.25" x14ac:dyDescent="0.2">
      <c r="B3" s="92" t="s">
        <v>106</v>
      </c>
      <c r="C3" s="92" t="s">
        <v>92</v>
      </c>
      <c r="D3" s="92" t="s">
        <v>93</v>
      </c>
      <c r="E3" s="92" t="s">
        <v>94</v>
      </c>
      <c r="F3" s="92" t="s">
        <v>102</v>
      </c>
      <c r="G3" s="92" t="s">
        <v>95</v>
      </c>
    </row>
    <row r="4" spans="1:11" ht="21.75" customHeight="1" x14ac:dyDescent="0.2">
      <c r="A4">
        <v>1</v>
      </c>
      <c r="B4" s="58"/>
      <c r="C4" s="58"/>
      <c r="D4" s="58"/>
      <c r="E4" s="59"/>
      <c r="F4" s="60"/>
      <c r="G4" s="61"/>
      <c r="H4">
        <f>LEN(F4)</f>
        <v>0</v>
      </c>
      <c r="I4">
        <f>LEN(D4)</f>
        <v>0</v>
      </c>
    </row>
    <row r="5" spans="1:11" ht="21.75" customHeight="1" x14ac:dyDescent="0.2">
      <c r="A5">
        <v>2</v>
      </c>
      <c r="B5" s="58"/>
      <c r="C5" s="58"/>
      <c r="D5" s="58"/>
      <c r="E5" s="59"/>
      <c r="F5" s="60"/>
      <c r="G5" s="61"/>
      <c r="H5">
        <f t="shared" ref="H5:H13" si="0">LEN(F5)</f>
        <v>0</v>
      </c>
      <c r="I5">
        <f t="shared" ref="I5:I13" si="1">LEN(D5)</f>
        <v>0</v>
      </c>
    </row>
    <row r="6" spans="1:11" ht="21.75" customHeight="1" x14ac:dyDescent="0.2">
      <c r="A6">
        <v>3</v>
      </c>
      <c r="B6" s="58"/>
      <c r="C6" s="58"/>
      <c r="D6" s="58"/>
      <c r="E6" s="59"/>
      <c r="F6" s="60"/>
      <c r="G6" s="61"/>
      <c r="H6">
        <f t="shared" si="0"/>
        <v>0</v>
      </c>
      <c r="I6">
        <f t="shared" si="1"/>
        <v>0</v>
      </c>
    </row>
    <row r="7" spans="1:11" ht="21.75" customHeight="1" x14ac:dyDescent="0.2">
      <c r="A7">
        <v>4</v>
      </c>
      <c r="B7" s="58"/>
      <c r="C7" s="58"/>
      <c r="D7" s="58"/>
      <c r="E7" s="59"/>
      <c r="F7" s="60"/>
      <c r="G7" s="61"/>
      <c r="H7">
        <f t="shared" si="0"/>
        <v>0</v>
      </c>
      <c r="I7">
        <f t="shared" si="1"/>
        <v>0</v>
      </c>
    </row>
    <row r="8" spans="1:11" ht="21.75" customHeight="1" x14ac:dyDescent="0.2">
      <c r="A8">
        <v>5</v>
      </c>
      <c r="B8" s="58"/>
      <c r="C8" s="58"/>
      <c r="D8" s="58"/>
      <c r="E8" s="59"/>
      <c r="F8" s="60"/>
      <c r="G8" s="61"/>
      <c r="H8">
        <f t="shared" si="0"/>
        <v>0</v>
      </c>
      <c r="I8">
        <f t="shared" si="1"/>
        <v>0</v>
      </c>
    </row>
    <row r="9" spans="1:11" ht="21.75" customHeight="1" x14ac:dyDescent="0.2">
      <c r="A9">
        <v>6</v>
      </c>
      <c r="B9" s="58"/>
      <c r="C9" s="58"/>
      <c r="D9" s="58"/>
      <c r="E9" s="59"/>
      <c r="F9" s="60"/>
      <c r="G9" s="61"/>
      <c r="H9">
        <f t="shared" si="0"/>
        <v>0</v>
      </c>
      <c r="I9">
        <f t="shared" si="1"/>
        <v>0</v>
      </c>
    </row>
    <row r="10" spans="1:11" ht="21.75" customHeight="1" x14ac:dyDescent="0.2">
      <c r="A10">
        <v>7</v>
      </c>
      <c r="B10" s="58"/>
      <c r="C10" s="58"/>
      <c r="D10" s="58"/>
      <c r="E10" s="59"/>
      <c r="F10" s="60"/>
      <c r="G10" s="61"/>
      <c r="H10">
        <f t="shared" si="0"/>
        <v>0</v>
      </c>
      <c r="I10">
        <f t="shared" si="1"/>
        <v>0</v>
      </c>
    </row>
    <row r="11" spans="1:11" ht="21.75" customHeight="1" x14ac:dyDescent="0.2">
      <c r="A11">
        <v>8</v>
      </c>
      <c r="B11" s="58"/>
      <c r="C11" s="58"/>
      <c r="D11" s="58"/>
      <c r="E11" s="59"/>
      <c r="F11" s="60"/>
      <c r="G11" s="61"/>
      <c r="H11">
        <f t="shared" si="0"/>
        <v>0</v>
      </c>
      <c r="I11">
        <f t="shared" si="1"/>
        <v>0</v>
      </c>
    </row>
    <row r="12" spans="1:11" ht="21.75" customHeight="1" x14ac:dyDescent="0.2">
      <c r="A12">
        <v>9</v>
      </c>
      <c r="B12" s="58"/>
      <c r="C12" s="58"/>
      <c r="D12" s="58"/>
      <c r="E12" s="59"/>
      <c r="F12" s="60"/>
      <c r="G12" s="61"/>
      <c r="H12">
        <f t="shared" si="0"/>
        <v>0</v>
      </c>
      <c r="I12">
        <f t="shared" si="1"/>
        <v>0</v>
      </c>
    </row>
    <row r="13" spans="1:11" ht="21.75" customHeight="1" x14ac:dyDescent="0.2">
      <c r="A13">
        <v>10</v>
      </c>
      <c r="B13" s="58"/>
      <c r="C13" s="58"/>
      <c r="D13" s="58"/>
      <c r="E13" s="59"/>
      <c r="F13" s="60"/>
      <c r="G13" s="61"/>
      <c r="H13">
        <f t="shared" si="0"/>
        <v>0</v>
      </c>
      <c r="I13">
        <f t="shared" si="1"/>
        <v>0</v>
      </c>
    </row>
    <row r="14" spans="1:11" ht="21.75" customHeight="1" x14ac:dyDescent="0.2">
      <c r="B14" s="51"/>
    </row>
    <row r="15" spans="1:11" ht="21.75" customHeight="1" x14ac:dyDescent="0.2">
      <c r="B15" s="51"/>
    </row>
    <row r="16" spans="1:11" ht="21.75" customHeight="1" x14ac:dyDescent="0.2">
      <c r="B16" s="51"/>
    </row>
    <row r="17" spans="2:2" ht="21.75" customHeight="1" x14ac:dyDescent="0.2">
      <c r="B17" s="51"/>
    </row>
    <row r="18" spans="2:2" ht="21.75" customHeight="1" x14ac:dyDescent="0.2">
      <c r="B18" s="51"/>
    </row>
    <row r="19" spans="2:2" ht="21.75" customHeight="1" x14ac:dyDescent="0.2">
      <c r="B19" s="51"/>
    </row>
    <row r="20" spans="2:2" ht="21.75" customHeight="1" x14ac:dyDescent="0.2">
      <c r="B20" s="51"/>
    </row>
    <row r="21" spans="2:2" ht="21.75" customHeight="1" x14ac:dyDescent="0.2">
      <c r="B21" s="51"/>
    </row>
    <row r="22" spans="2:2" ht="21.75" customHeight="1" x14ac:dyDescent="0.2">
      <c r="B22" s="51"/>
    </row>
    <row r="23" spans="2:2" ht="21.75" customHeight="1" x14ac:dyDescent="0.2">
      <c r="B23" s="51"/>
    </row>
    <row r="24" spans="2:2" ht="21.75" customHeight="1" x14ac:dyDescent="0.2">
      <c r="B24" s="51"/>
    </row>
    <row r="25" spans="2:2" ht="21.75" customHeight="1" x14ac:dyDescent="0.2">
      <c r="B25" s="51"/>
    </row>
    <row r="26" spans="2:2" ht="21.75" customHeight="1" x14ac:dyDescent="0.2">
      <c r="B26" s="51"/>
    </row>
    <row r="27" spans="2:2" ht="21.75" customHeight="1" x14ac:dyDescent="0.2">
      <c r="B27" s="51"/>
    </row>
    <row r="28" spans="2:2" ht="21.75" customHeight="1" x14ac:dyDescent="0.2">
      <c r="B28" s="51"/>
    </row>
    <row r="29" spans="2:2" ht="21.75" customHeight="1" x14ac:dyDescent="0.2">
      <c r="B29" s="51"/>
    </row>
    <row r="30" spans="2:2" ht="21.75" customHeight="1" x14ac:dyDescent="0.2">
      <c r="B30" s="51"/>
    </row>
    <row r="31" spans="2:2" ht="21.75" customHeight="1" x14ac:dyDescent="0.2">
      <c r="B31" s="51"/>
    </row>
    <row r="32" spans="2:2" ht="21.75" customHeight="1" x14ac:dyDescent="0.2">
      <c r="B32" s="51"/>
    </row>
    <row r="33" spans="2:2" ht="21.75" customHeight="1" x14ac:dyDescent="0.2">
      <c r="B33" s="51"/>
    </row>
    <row r="34" spans="2:2" ht="21.75" customHeight="1" x14ac:dyDescent="0.2">
      <c r="B34" s="51"/>
    </row>
    <row r="35" spans="2:2" ht="21.75" customHeight="1" x14ac:dyDescent="0.2">
      <c r="B35" s="51"/>
    </row>
    <row r="36" spans="2:2" ht="21.75" customHeight="1" x14ac:dyDescent="0.2">
      <c r="B36" s="51"/>
    </row>
    <row r="37" spans="2:2" ht="21.75" customHeight="1" x14ac:dyDescent="0.2">
      <c r="B37" s="51"/>
    </row>
    <row r="38" spans="2:2" ht="21.75" customHeight="1" x14ac:dyDescent="0.2">
      <c r="B38" s="51"/>
    </row>
    <row r="39" spans="2:2" ht="21.75" customHeight="1" x14ac:dyDescent="0.2">
      <c r="B39" s="51"/>
    </row>
    <row r="40" spans="2:2" ht="21.75" customHeight="1" x14ac:dyDescent="0.2">
      <c r="B40" s="51"/>
    </row>
    <row r="41" spans="2:2" ht="21.75" customHeight="1" x14ac:dyDescent="0.2">
      <c r="B41" s="51"/>
    </row>
    <row r="42" spans="2:2" ht="21.75" customHeight="1" x14ac:dyDescent="0.2">
      <c r="B42" s="51"/>
    </row>
    <row r="43" spans="2:2" ht="21.75" customHeight="1" x14ac:dyDescent="0.2">
      <c r="B43" s="51"/>
    </row>
    <row r="44" spans="2:2" ht="21.75" customHeight="1" x14ac:dyDescent="0.2">
      <c r="B44" s="51"/>
    </row>
    <row r="45" spans="2:2" ht="21.75" customHeight="1" x14ac:dyDescent="0.2">
      <c r="B45" s="51"/>
    </row>
    <row r="46" spans="2:2" ht="21.75" customHeight="1" x14ac:dyDescent="0.2">
      <c r="B46" s="51"/>
    </row>
    <row r="47" spans="2:2" ht="21.75" customHeight="1" x14ac:dyDescent="0.2">
      <c r="B47" s="51"/>
    </row>
    <row r="48" spans="2:2" ht="21.75" customHeight="1" x14ac:dyDescent="0.2">
      <c r="B48" s="51"/>
    </row>
    <row r="49" spans="2:2" ht="21.75" customHeight="1" x14ac:dyDescent="0.2">
      <c r="B49" s="51"/>
    </row>
    <row r="50" spans="2:2" ht="21.75" customHeight="1" x14ac:dyDescent="0.2">
      <c r="B50" s="51"/>
    </row>
    <row r="51" spans="2:2" ht="21.75" customHeight="1" x14ac:dyDescent="0.2">
      <c r="B51" s="51"/>
    </row>
    <row r="52" spans="2:2" ht="21.75" customHeight="1" x14ac:dyDescent="0.2">
      <c r="B52" s="51"/>
    </row>
    <row r="53" spans="2:2" ht="21.75" customHeight="1" x14ac:dyDescent="0.2">
      <c r="B53" s="51"/>
    </row>
    <row r="54" spans="2:2" ht="21.75" customHeight="1" x14ac:dyDescent="0.2">
      <c r="B54" s="51"/>
    </row>
    <row r="55" spans="2:2" ht="21.75" customHeight="1" x14ac:dyDescent="0.2">
      <c r="B55" s="51"/>
    </row>
    <row r="56" spans="2:2" ht="21.75" customHeight="1" x14ac:dyDescent="0.2">
      <c r="B56" s="51"/>
    </row>
    <row r="57" spans="2:2" ht="21.75" customHeight="1" x14ac:dyDescent="0.2">
      <c r="B57" s="51"/>
    </row>
    <row r="58" spans="2:2" ht="21.75" customHeight="1" x14ac:dyDescent="0.2">
      <c r="B58" s="51"/>
    </row>
    <row r="59" spans="2:2" ht="21.75" customHeight="1" x14ac:dyDescent="0.2">
      <c r="B59" s="51"/>
    </row>
    <row r="60" spans="2:2" ht="21.75" customHeight="1" x14ac:dyDescent="0.2">
      <c r="B60" s="51"/>
    </row>
    <row r="61" spans="2:2" ht="21.75" customHeight="1" x14ac:dyDescent="0.2">
      <c r="B61" s="51"/>
    </row>
    <row r="62" spans="2:2" ht="21.75" customHeight="1" x14ac:dyDescent="0.2">
      <c r="B62" s="51"/>
    </row>
    <row r="63" spans="2:2" ht="21.75" customHeight="1" x14ac:dyDescent="0.2">
      <c r="B63" s="51"/>
    </row>
    <row r="64" spans="2:2" ht="21.75" customHeight="1" x14ac:dyDescent="0.2">
      <c r="B64" s="51"/>
    </row>
    <row r="65" spans="2:2" ht="21.75" customHeight="1" x14ac:dyDescent="0.2">
      <c r="B65" s="51"/>
    </row>
    <row r="66" spans="2:2" ht="21.75" customHeight="1" x14ac:dyDescent="0.2">
      <c r="B66" s="51"/>
    </row>
    <row r="67" spans="2:2" ht="21.75" customHeight="1" x14ac:dyDescent="0.2">
      <c r="B67" s="51"/>
    </row>
    <row r="68" spans="2:2" ht="21.75" customHeight="1" x14ac:dyDescent="0.2">
      <c r="B68" s="51"/>
    </row>
    <row r="69" spans="2:2" ht="21.75" customHeight="1" x14ac:dyDescent="0.2">
      <c r="B69" s="51"/>
    </row>
    <row r="70" spans="2:2" ht="21.75" customHeight="1" x14ac:dyDescent="0.2">
      <c r="B70" s="51"/>
    </row>
    <row r="71" spans="2:2" ht="21.75" customHeight="1" x14ac:dyDescent="0.2">
      <c r="B71" s="51"/>
    </row>
    <row r="72" spans="2:2" ht="21.75" customHeight="1" x14ac:dyDescent="0.2">
      <c r="B72" s="51"/>
    </row>
    <row r="73" spans="2:2" ht="21.75" customHeight="1" x14ac:dyDescent="0.2">
      <c r="B73" s="51"/>
    </row>
    <row r="74" spans="2:2" ht="21.75" customHeight="1" x14ac:dyDescent="0.2">
      <c r="B74" s="51"/>
    </row>
    <row r="75" spans="2:2" ht="21.75" customHeight="1" x14ac:dyDescent="0.2">
      <c r="B75" s="51"/>
    </row>
    <row r="76" spans="2:2" ht="21.75" customHeight="1" x14ac:dyDescent="0.2">
      <c r="B76" s="51"/>
    </row>
    <row r="77" spans="2:2" ht="21.75" customHeight="1" x14ac:dyDescent="0.2">
      <c r="B77" s="51"/>
    </row>
    <row r="78" spans="2:2" ht="21.75" customHeight="1" x14ac:dyDescent="0.2">
      <c r="B78" s="51"/>
    </row>
    <row r="79" spans="2:2" ht="21.75" customHeight="1" x14ac:dyDescent="0.2">
      <c r="B79" s="51"/>
    </row>
    <row r="80" spans="2:2" ht="21.75" customHeight="1" x14ac:dyDescent="0.2">
      <c r="B80" s="51"/>
    </row>
    <row r="81" spans="2:2" ht="21.75" customHeight="1" x14ac:dyDescent="0.2">
      <c r="B81" s="51"/>
    </row>
    <row r="82" spans="2:2" ht="21.75" customHeight="1" x14ac:dyDescent="0.2">
      <c r="B82" s="51"/>
    </row>
    <row r="83" spans="2:2" ht="21.75" customHeight="1" x14ac:dyDescent="0.2">
      <c r="B83" s="51"/>
    </row>
    <row r="84" spans="2:2" ht="21.75" customHeight="1" x14ac:dyDescent="0.2">
      <c r="B84" s="51"/>
    </row>
    <row r="85" spans="2:2" ht="21.75" customHeight="1" x14ac:dyDescent="0.2">
      <c r="B85" s="51"/>
    </row>
    <row r="86" spans="2:2" ht="21.75" customHeight="1" x14ac:dyDescent="0.2">
      <c r="B86" s="51"/>
    </row>
    <row r="87" spans="2:2" ht="21.75" customHeight="1" x14ac:dyDescent="0.2">
      <c r="B87" s="51"/>
    </row>
    <row r="88" spans="2:2" ht="21.75" customHeight="1" x14ac:dyDescent="0.2">
      <c r="B88" s="51"/>
    </row>
    <row r="89" spans="2:2" ht="21.75" customHeight="1" x14ac:dyDescent="0.2">
      <c r="B89" s="51"/>
    </row>
    <row r="90" spans="2:2" ht="21.75" customHeight="1" x14ac:dyDescent="0.2">
      <c r="B90" s="51"/>
    </row>
    <row r="91" spans="2:2" ht="21.75" customHeight="1" x14ac:dyDescent="0.2">
      <c r="B91" s="51"/>
    </row>
    <row r="92" spans="2:2" ht="21.75" customHeight="1" x14ac:dyDescent="0.2">
      <c r="B92" s="51"/>
    </row>
    <row r="93" spans="2:2" ht="21.75" customHeight="1" x14ac:dyDescent="0.2">
      <c r="B93" s="51"/>
    </row>
    <row r="94" spans="2:2" ht="21.75" customHeight="1" x14ac:dyDescent="0.2">
      <c r="B94" s="51"/>
    </row>
    <row r="95" spans="2:2" ht="21.75" customHeight="1" x14ac:dyDescent="0.2">
      <c r="B95" s="51"/>
    </row>
    <row r="96" spans="2:2" ht="21.75" customHeight="1" x14ac:dyDescent="0.2">
      <c r="B96" s="51"/>
    </row>
    <row r="97" spans="2:2" ht="21.75" customHeight="1" x14ac:dyDescent="0.2">
      <c r="B97" s="51"/>
    </row>
    <row r="98" spans="2:2" ht="21.75" customHeight="1" x14ac:dyDescent="0.2">
      <c r="B98" s="51"/>
    </row>
    <row r="99" spans="2:2" ht="21.75" customHeight="1" x14ac:dyDescent="0.2">
      <c r="B99" s="51"/>
    </row>
    <row r="100" spans="2:2" ht="21.75" customHeight="1" x14ac:dyDescent="0.2">
      <c r="B100" s="51"/>
    </row>
  </sheetData>
  <sheetProtection algorithmName="SHA-512" hashValue="mbqZGGG5SMXLeDsZ7rE7PWhZaNDx76XRh+5uuRGS+YsvEnZWE9X+tU6r8ZdbtG2O8CZ7VTR89W+mplic+DiDug==" saltValue="2Gqv6RlNClLL8UhA/PAEUg==" spinCount="100000" sheet="1" objects="1" scenarios="1" formatCells="0" formatColumns="0" formatRows="0"/>
  <dataValidations count="2">
    <dataValidation type="custom" allowBlank="1" showInputMessage="1" showErrorMessage="1" errorTitle="Erreur !" error="Le numéro de TVQ doit contenir 10 caractères numériques. Ne pas inscrire le TQ 000?." sqref="F4:F13" xr:uid="{1CBC1AB0-F21A-44E9-83EA-27B79E6E7DFE}">
      <formula1>H4=10</formula1>
    </dataValidation>
    <dataValidation type="custom" allowBlank="1" showInputMessage="1" showErrorMessage="1" errorTitle="Erreur !" error="Le code postal ne doit pas contenir plus de 6 caractères." sqref="D4" xr:uid="{BA772B96-F9A9-4017-AD9E-D58285BE9A17}">
      <formula1>I4=6</formula1>
    </dataValidation>
  </dataValidation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23</vt:i4>
      </vt:variant>
    </vt:vector>
  </HeadingPairs>
  <TitlesOfParts>
    <vt:vector size="30" baseType="lpstr">
      <vt:lpstr>T776</vt:lpstr>
      <vt:lpstr>Fonctionnement</vt:lpstr>
      <vt:lpstr>Total</vt:lpstr>
      <vt:lpstr>Revenus</vt:lpstr>
      <vt:lpstr>Dépenses</vt:lpstr>
      <vt:lpstr>Coûts capitalisables</vt:lpstr>
      <vt:lpstr>Entretiens avec MOD (TP-1086)</vt:lpstr>
      <vt:lpstr>État</vt:lpstr>
      <vt:lpstr>MOD_1</vt:lpstr>
      <vt:lpstr>MOD_1_Somme1</vt:lpstr>
      <vt:lpstr>MOD_10</vt:lpstr>
      <vt:lpstr>MOD_10_Somme10</vt:lpstr>
      <vt:lpstr>MOD_2</vt:lpstr>
      <vt:lpstr>MOD_2_Somme2</vt:lpstr>
      <vt:lpstr>MOD_3</vt:lpstr>
      <vt:lpstr>MOD_3_Somme3</vt:lpstr>
      <vt:lpstr>MOD_4</vt:lpstr>
      <vt:lpstr>MOD_4_Somme4</vt:lpstr>
      <vt:lpstr>MOD_5</vt:lpstr>
      <vt:lpstr>MOD_5_Somme5</vt:lpstr>
      <vt:lpstr>MOD_6</vt:lpstr>
      <vt:lpstr>MOD_6_Somme6</vt:lpstr>
      <vt:lpstr>MOD_7</vt:lpstr>
      <vt:lpstr>MOD_7_Somme7</vt:lpstr>
      <vt:lpstr>MOD_8</vt:lpstr>
      <vt:lpstr>MOD_8_Somme8</vt:lpstr>
      <vt:lpstr>MOD_9</vt:lpstr>
      <vt:lpstr>MOD_9_Somme9</vt:lpstr>
      <vt:lpstr>Dépenses!Zone_d_impression</vt:lpstr>
      <vt:lpstr>Total!Zone_d_impression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Soluce</dc:creator>
  <cp:lastModifiedBy>Michel Mercier-Desjardins</cp:lastModifiedBy>
  <cp:lastPrinted>2023-02-08T16:01:43Z</cp:lastPrinted>
  <dcterms:created xsi:type="dcterms:W3CDTF">2011-04-23T13:04:48Z</dcterms:created>
  <dcterms:modified xsi:type="dcterms:W3CDTF">2024-02-23T14:50:39Z</dcterms:modified>
</cp:coreProperties>
</file>